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66925"/>
  <mc:AlternateContent xmlns:mc="http://schemas.openxmlformats.org/markup-compatibility/2006">
    <mc:Choice Requires="x15">
      <x15ac:absPath xmlns:x15ac="http://schemas.microsoft.com/office/spreadsheetml/2010/11/ac" url="R:\GlobalSvcTreasury\InvestorRelations\Earnings Release\2023\4Q23\Supplemental Disclosure\"/>
    </mc:Choice>
  </mc:AlternateContent>
  <xr:revisionPtr revIDLastSave="0" documentId="13_ncr:1_{502FB752-7EA9-4FB6-8912-B5EFFA851949}" xr6:coauthVersionLast="47" xr6:coauthVersionMax="47" xr10:uidLastSave="{00000000-0000-0000-0000-000000000000}"/>
  <bookViews>
    <workbookView xWindow="-108" yWindow="-108" windowWidth="23256" windowHeight="12576" tabRatio="918" xr2:uid="{C9002E82-10A5-4E2E-9E20-66F66D79C8DD}"/>
  </bookViews>
  <sheets>
    <sheet name="Segment Detail History" sheetId="14" r:id="rId1"/>
    <sheet name="Income Statement History" sheetId="8" r:id="rId2"/>
    <sheet name="Balance Sheet History" sheetId="11" r:id="rId3"/>
    <sheet name="Cash Flow History" sheetId="12" r:id="rId4"/>
    <sheet name="Other Operating Results" sheetId="9" r:id="rId5"/>
    <sheet name="Non-GAAP Financial Measures" sheetId="15" r:id="rId6"/>
  </sheets>
  <definedNames>
    <definedName name="ID" localSheetId="0" hidden="1">"dc6f6470-0dd5-48e4-a5c8-97cf8f611dc0"</definedName>
    <definedName name="_xlnm.Print_Area" localSheetId="1">'Income Statement History'!$A$1:$Q$66</definedName>
    <definedName name="_xlnm.Print_Titles" localSheetId="2">'Balance Sheet History'!$4:$4</definedName>
    <definedName name="_xlnm.Print_Titles" localSheetId="1">'Income Statement History'!$4:$4</definedName>
    <definedName name="_xlnm.Print_Titles" localSheetId="0">'Segment Detail History'!$G:$G,'Segment Detail History'!$70:$70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0" i="9" l="1"/>
  <c r="U82" i="14" l="1"/>
  <c r="U118" i="14" s="1"/>
  <c r="U150" i="14" s="1"/>
  <c r="U174" i="14" s="1"/>
  <c r="U3" i="14" s="1"/>
  <c r="U249" i="14" s="1"/>
  <c r="U284" i="14" s="1"/>
  <c r="U320" i="14" s="1"/>
  <c r="U352" i="14" s="1"/>
  <c r="U376" i="14" s="1"/>
  <c r="U205" i="14" s="1"/>
  <c r="U450" i="14" s="1"/>
  <c r="U485" i="14" s="1"/>
  <c r="U521" i="14" s="1"/>
  <c r="U553" i="14" s="1"/>
  <c r="U577" i="14" s="1"/>
  <c r="U406" i="14" s="1"/>
  <c r="S31" i="14"/>
  <c r="R31" i="14"/>
  <c r="Q31" i="14"/>
  <c r="S15" i="9"/>
  <c r="S82" i="14"/>
  <c r="S118" i="14" s="1"/>
  <c r="S150" i="14" s="1"/>
  <c r="S174" i="14" s="1"/>
  <c r="S3" i="14" s="1"/>
  <c r="S249" i="14" s="1"/>
  <c r="S284" i="14" s="1"/>
  <c r="S320" i="14" s="1"/>
  <c r="S352" i="14" s="1"/>
  <c r="S376" i="14" s="1"/>
  <c r="S205" i="14" s="1"/>
  <c r="S450" i="14" s="1"/>
  <c r="S485" i="14" s="1"/>
  <c r="S521" i="14" s="1"/>
  <c r="S553" i="14" s="1"/>
  <c r="S577" i="14" s="1"/>
  <c r="S406" i="14" s="1"/>
  <c r="R15" i="9"/>
  <c r="R82" i="14"/>
  <c r="R118" i="14" s="1"/>
  <c r="R150" i="14" s="1"/>
  <c r="R174" i="14" s="1"/>
  <c r="R3" i="14" s="1"/>
  <c r="R249" i="14" s="1"/>
  <c r="R284" i="14" s="1"/>
  <c r="R320" i="14" s="1"/>
  <c r="R352" i="14" s="1"/>
  <c r="R376" i="14" s="1"/>
  <c r="R205" i="14" s="1"/>
  <c r="R450" i="14" s="1"/>
  <c r="R485" i="14" s="1"/>
  <c r="R521" i="14" s="1"/>
  <c r="R553" i="14" s="1"/>
  <c r="R577" i="14" s="1"/>
  <c r="R406" i="14" s="1"/>
  <c r="P420" i="14"/>
  <c r="O420" i="14"/>
  <c r="N420" i="14"/>
  <c r="M420" i="14"/>
  <c r="L420" i="14"/>
  <c r="K420" i="14"/>
  <c r="J420" i="14"/>
  <c r="I420" i="14"/>
  <c r="H420" i="14"/>
  <c r="G420" i="14"/>
  <c r="P419" i="14"/>
  <c r="O419" i="14"/>
  <c r="N419" i="14"/>
  <c r="M419" i="14"/>
  <c r="L419" i="14"/>
  <c r="K419" i="14"/>
  <c r="J419" i="14"/>
  <c r="I419" i="14"/>
  <c r="H419" i="14"/>
  <c r="G419" i="14"/>
  <c r="P418" i="14"/>
  <c r="O418" i="14"/>
  <c r="N418" i="14"/>
  <c r="M418" i="14"/>
  <c r="L418" i="14"/>
  <c r="K418" i="14"/>
  <c r="J418" i="14"/>
  <c r="I418" i="14"/>
  <c r="H418" i="14"/>
  <c r="G418" i="14"/>
  <c r="P417" i="14"/>
  <c r="O417" i="14"/>
  <c r="N417" i="14"/>
  <c r="M417" i="14"/>
  <c r="L417" i="14"/>
  <c r="K417" i="14"/>
  <c r="J417" i="14"/>
  <c r="I417" i="14"/>
  <c r="H417" i="14"/>
  <c r="G417" i="14"/>
  <c r="P416" i="14"/>
  <c r="O416" i="14"/>
  <c r="N416" i="14"/>
  <c r="M416" i="14"/>
  <c r="L416" i="14"/>
  <c r="K416" i="14"/>
  <c r="J416" i="14"/>
  <c r="I416" i="14"/>
  <c r="H416" i="14"/>
  <c r="G416" i="14"/>
  <c r="D65" i="14"/>
  <c r="F65" i="14"/>
  <c r="K267" i="14" s="1"/>
  <c r="F101" i="14"/>
  <c r="K303" i="14" s="1"/>
  <c r="F136" i="14"/>
  <c r="K338" i="14" s="1"/>
  <c r="F158" i="14"/>
  <c r="K360" i="14" s="1"/>
  <c r="F188" i="14"/>
  <c r="K390" i="14" s="1"/>
  <c r="E29" i="14"/>
  <c r="J231" i="14" s="1"/>
  <c r="D29" i="14"/>
  <c r="I231" i="14" s="1"/>
  <c r="C29" i="14"/>
  <c r="H231" i="14" s="1"/>
  <c r="B29" i="14"/>
  <c r="G231" i="14" s="1"/>
  <c r="F64" i="14"/>
  <c r="K266" i="14" s="1"/>
  <c r="F100" i="14"/>
  <c r="K302" i="14" s="1"/>
  <c r="F135" i="14"/>
  <c r="K337" i="14" s="1"/>
  <c r="F157" i="14"/>
  <c r="K359" i="14" s="1"/>
  <c r="F187" i="14"/>
  <c r="K389" i="14" s="1"/>
  <c r="E28" i="14"/>
  <c r="J230" i="14" s="1"/>
  <c r="D28" i="14"/>
  <c r="I230" i="14" s="1"/>
  <c r="C28" i="14"/>
  <c r="H230" i="14" s="1"/>
  <c r="B28" i="14"/>
  <c r="G230" i="14" s="1"/>
  <c r="P219" i="14"/>
  <c r="O219" i="14"/>
  <c r="N219" i="14"/>
  <c r="M219" i="14"/>
  <c r="L219" i="14"/>
  <c r="K219" i="14"/>
  <c r="J219" i="14"/>
  <c r="I219" i="14"/>
  <c r="H219" i="14"/>
  <c r="G219" i="14"/>
  <c r="P218" i="14"/>
  <c r="O218" i="14"/>
  <c r="N218" i="14"/>
  <c r="M218" i="14"/>
  <c r="L218" i="14"/>
  <c r="K218" i="14"/>
  <c r="J218" i="14"/>
  <c r="I218" i="14"/>
  <c r="H218" i="14"/>
  <c r="G218" i="14"/>
  <c r="P217" i="14"/>
  <c r="O217" i="14"/>
  <c r="N217" i="14"/>
  <c r="M217" i="14"/>
  <c r="L217" i="14"/>
  <c r="K217" i="14"/>
  <c r="J217" i="14"/>
  <c r="I217" i="14"/>
  <c r="H217" i="14"/>
  <c r="G217" i="14"/>
  <c r="P216" i="14"/>
  <c r="O216" i="14"/>
  <c r="N216" i="14"/>
  <c r="M216" i="14"/>
  <c r="L216" i="14"/>
  <c r="K216" i="14"/>
  <c r="J216" i="14"/>
  <c r="I216" i="14"/>
  <c r="H216" i="14"/>
  <c r="G216" i="14"/>
  <c r="P215" i="14"/>
  <c r="O215" i="14"/>
  <c r="N215" i="14"/>
  <c r="M215" i="14"/>
  <c r="L215" i="14"/>
  <c r="K215" i="14"/>
  <c r="J215" i="14"/>
  <c r="I215" i="14"/>
  <c r="H215" i="14"/>
  <c r="G215" i="14"/>
  <c r="J390" i="14"/>
  <c r="I390" i="14"/>
  <c r="H390" i="14"/>
  <c r="G390" i="14"/>
  <c r="J389" i="14"/>
  <c r="I389" i="14"/>
  <c r="H389" i="14"/>
  <c r="G389" i="14"/>
  <c r="J360" i="14"/>
  <c r="I360" i="14"/>
  <c r="H360" i="14"/>
  <c r="G360" i="14"/>
  <c r="J359" i="14"/>
  <c r="I359" i="14"/>
  <c r="H359" i="14"/>
  <c r="G359" i="14"/>
  <c r="J338" i="14"/>
  <c r="I338" i="14"/>
  <c r="H338" i="14"/>
  <c r="G338" i="14"/>
  <c r="J337" i="14"/>
  <c r="I337" i="14"/>
  <c r="H337" i="14"/>
  <c r="G337" i="14"/>
  <c r="J303" i="14"/>
  <c r="I303" i="14"/>
  <c r="H303" i="14"/>
  <c r="G303" i="14"/>
  <c r="J302" i="14"/>
  <c r="I302" i="14"/>
  <c r="H302" i="14"/>
  <c r="G302" i="14"/>
  <c r="J267" i="14"/>
  <c r="I267" i="14"/>
  <c r="H267" i="14"/>
  <c r="G267" i="14"/>
  <c r="J266" i="14"/>
  <c r="I266" i="14"/>
  <c r="H266" i="14"/>
  <c r="G266" i="14"/>
  <c r="P17" i="14"/>
  <c r="O17" i="14"/>
  <c r="N17" i="14"/>
  <c r="M17" i="14"/>
  <c r="L17" i="14"/>
  <c r="K17" i="14"/>
  <c r="J17" i="14"/>
  <c r="I17" i="14"/>
  <c r="H17" i="14"/>
  <c r="G17" i="14"/>
  <c r="F17" i="14"/>
  <c r="E17" i="14"/>
  <c r="D17" i="14"/>
  <c r="C17" i="14"/>
  <c r="B17" i="14"/>
  <c r="P16" i="14"/>
  <c r="O16" i="14"/>
  <c r="N16" i="14"/>
  <c r="M16" i="14"/>
  <c r="L16" i="14"/>
  <c r="K16" i="14"/>
  <c r="J16" i="14"/>
  <c r="I16" i="14"/>
  <c r="H16" i="14"/>
  <c r="G16" i="14"/>
  <c r="F16" i="14"/>
  <c r="E16" i="14"/>
  <c r="D16" i="14"/>
  <c r="C16" i="14"/>
  <c r="B16" i="14"/>
  <c r="P15" i="14"/>
  <c r="O15" i="14"/>
  <c r="N15" i="14"/>
  <c r="M15" i="14"/>
  <c r="L15" i="14"/>
  <c r="K15" i="14"/>
  <c r="J15" i="14"/>
  <c r="I15" i="14"/>
  <c r="H15" i="14"/>
  <c r="G15" i="14"/>
  <c r="F15" i="14"/>
  <c r="E15" i="14"/>
  <c r="D15" i="14"/>
  <c r="C15" i="14"/>
  <c r="B15" i="14"/>
  <c r="P14" i="14"/>
  <c r="O14" i="14"/>
  <c r="N14" i="14"/>
  <c r="M14" i="14"/>
  <c r="L14" i="14"/>
  <c r="K14" i="14"/>
  <c r="J14" i="14"/>
  <c r="I14" i="14"/>
  <c r="H14" i="14"/>
  <c r="G14" i="14"/>
  <c r="F14" i="14"/>
  <c r="E14" i="14"/>
  <c r="D14" i="14"/>
  <c r="C14" i="14"/>
  <c r="B14" i="14"/>
  <c r="P13" i="14"/>
  <c r="O13" i="14"/>
  <c r="N13" i="14"/>
  <c r="M13" i="14"/>
  <c r="L13" i="14"/>
  <c r="K13" i="14"/>
  <c r="J13" i="14"/>
  <c r="I13" i="14"/>
  <c r="H13" i="14"/>
  <c r="G13" i="14"/>
  <c r="F13" i="14"/>
  <c r="E13" i="14"/>
  <c r="D13" i="14"/>
  <c r="C13" i="14"/>
  <c r="B13" i="14"/>
  <c r="F128" i="14"/>
  <c r="E128" i="14"/>
  <c r="D128" i="14"/>
  <c r="C128" i="14"/>
  <c r="B128" i="14"/>
  <c r="F127" i="14"/>
  <c r="E127" i="14"/>
  <c r="D127" i="14"/>
  <c r="C127" i="14"/>
  <c r="B127" i="14"/>
  <c r="F126" i="14"/>
  <c r="E126" i="14"/>
  <c r="D126" i="14"/>
  <c r="C126" i="14"/>
  <c r="B126" i="14"/>
  <c r="F92" i="14"/>
  <c r="E92" i="14"/>
  <c r="D92" i="14"/>
  <c r="C92" i="14"/>
  <c r="B92" i="14"/>
  <c r="F91" i="14"/>
  <c r="E91" i="14"/>
  <c r="D91" i="14"/>
  <c r="C91" i="14"/>
  <c r="B91" i="14"/>
  <c r="F90" i="14"/>
  <c r="E90" i="14"/>
  <c r="D90" i="14"/>
  <c r="C90" i="14"/>
  <c r="B90" i="14"/>
  <c r="F57" i="14"/>
  <c r="E57" i="14"/>
  <c r="D57" i="14"/>
  <c r="C57" i="14"/>
  <c r="B57" i="14"/>
  <c r="F56" i="14"/>
  <c r="E56" i="14"/>
  <c r="D56" i="14"/>
  <c r="C56" i="14"/>
  <c r="B56" i="14"/>
  <c r="F55" i="14"/>
  <c r="E55" i="14"/>
  <c r="D55" i="14"/>
  <c r="C55" i="14"/>
  <c r="B55" i="14"/>
  <c r="Q65" i="8"/>
  <c r="C67" i="12"/>
  <c r="B67" i="12"/>
  <c r="D67" i="12"/>
  <c r="F6" i="9"/>
  <c r="F7" i="9"/>
  <c r="K7" i="9"/>
  <c r="F8" i="9"/>
  <c r="K8" i="9"/>
  <c r="F9" i="9"/>
  <c r="K9" i="9"/>
  <c r="F10" i="9"/>
  <c r="K10" i="9"/>
  <c r="B11" i="9"/>
  <c r="C6" i="9" s="1"/>
  <c r="C11" i="9" s="1"/>
  <c r="D6" i="9" s="1"/>
  <c r="D11" i="9" s="1"/>
  <c r="E6" i="9" s="1"/>
  <c r="E11" i="9" s="1"/>
  <c r="F11" i="9" l="1"/>
  <c r="G6" i="9" s="1"/>
  <c r="G11" i="9" s="1"/>
  <c r="H6" i="9" s="1"/>
  <c r="H11" i="9" s="1"/>
  <c r="I6" i="9" s="1"/>
  <c r="I11" i="9" s="1"/>
  <c r="J6" i="9" s="1"/>
  <c r="J11" i="9" s="1"/>
  <c r="K6" i="9"/>
  <c r="K11" i="9" s="1"/>
  <c r="L6" i="9" s="1"/>
  <c r="L11" i="9" s="1"/>
  <c r="M6" i="9" s="1"/>
  <c r="M11" i="9" s="1"/>
  <c r="N6" i="9" s="1"/>
  <c r="N11" i="9" s="1"/>
  <c r="F29" i="14"/>
  <c r="K231" i="14" s="1"/>
  <c r="F28" i="14"/>
  <c r="K230" i="14" s="1"/>
</calcChain>
</file>

<file path=xl/sharedStrings.xml><?xml version="1.0" encoding="utf-8"?>
<sst xmlns="http://schemas.openxmlformats.org/spreadsheetml/2006/main" count="1618" uniqueCount="248">
  <si>
    <t>Jones Lang LaSalle Incorporated</t>
  </si>
  <si>
    <t>Q1 2020</t>
  </si>
  <si>
    <t>Q2 2020</t>
  </si>
  <si>
    <t>Q3 2020</t>
  </si>
  <si>
    <t>Q4 2020</t>
  </si>
  <si>
    <t>FY 2020</t>
  </si>
  <si>
    <t>Q1 2021</t>
  </si>
  <si>
    <t>Q2 2021</t>
  </si>
  <si>
    <t>Q3 2021</t>
  </si>
  <si>
    <t>Q4 2021</t>
  </si>
  <si>
    <t>FY 2021</t>
  </si>
  <si>
    <t>Gross contract costs</t>
  </si>
  <si>
    <t>Net non-cash MSR and mortgage banking derivative activity</t>
  </si>
  <si>
    <t>Fee Revenue</t>
  </si>
  <si>
    <t>Adjusted EBITDA</t>
  </si>
  <si>
    <t>Markets Advisory</t>
  </si>
  <si>
    <t>Revenue</t>
  </si>
  <si>
    <t>Leasing</t>
  </si>
  <si>
    <t>Depreciation and amortization</t>
  </si>
  <si>
    <t>Total fee-based segment operating expenses</t>
  </si>
  <si>
    <t>Segment operating income</t>
  </si>
  <si>
    <t>Add:</t>
  </si>
  <si>
    <t>Net loss (income) attributable to noncontrolling interest</t>
  </si>
  <si>
    <t>Adjustments:</t>
  </si>
  <si>
    <t>Gain on disposition</t>
  </si>
  <si>
    <t>-</t>
  </si>
  <si>
    <t>Capital Markets</t>
  </si>
  <si>
    <t>Loan Servicing</t>
  </si>
  <si>
    <t>n.m.</t>
  </si>
  <si>
    <t>Work Dynamics</t>
  </si>
  <si>
    <t>Workplace Management</t>
  </si>
  <si>
    <t>Project Management</t>
  </si>
  <si>
    <t>JLL Technologies</t>
  </si>
  <si>
    <t>LaSalle</t>
  </si>
  <si>
    <t>Advisory Fees</t>
  </si>
  <si>
    <t>Transaction Fees &amp; Other</t>
  </si>
  <si>
    <t>Incentive Fees</t>
  </si>
  <si>
    <t>Consolidated</t>
  </si>
  <si>
    <t>Property Management</t>
  </si>
  <si>
    <t>Equity earnings (losses)</t>
  </si>
  <si>
    <t>Other income (expense)</t>
  </si>
  <si>
    <t>Segment operating loss</t>
  </si>
  <si>
    <t>Advisory, Consulting and Other</t>
  </si>
  <si>
    <t>Investment Sales, Debt/Equity Advisory and Other</t>
  </si>
  <si>
    <t>Portfolio Services and Other</t>
  </si>
  <si>
    <t>Q1 2022</t>
  </si>
  <si>
    <t>Q2 2022</t>
  </si>
  <si>
    <t>Q3 2022</t>
  </si>
  <si>
    <t>Q4 2022</t>
  </si>
  <si>
    <t>FY 2022</t>
  </si>
  <si>
    <t>Compensation and benefits</t>
  </si>
  <si>
    <t>Operating, administrative and other</t>
  </si>
  <si>
    <t>Fee-based compensation and benefits</t>
  </si>
  <si>
    <t>Fee-based operating, administrative and other</t>
  </si>
  <si>
    <t>Operating expenses:</t>
  </si>
  <si>
    <t>Total operating expenses</t>
  </si>
  <si>
    <t>Operating income</t>
  </si>
  <si>
    <t>Interest expense, net of interest income</t>
  </si>
  <si>
    <t>Equity earnings</t>
  </si>
  <si>
    <t>Income before income taxes and noncontrolling interest</t>
  </si>
  <si>
    <t>Income tax provision</t>
  </si>
  <si>
    <t>Net income</t>
  </si>
  <si>
    <t>Net income attributable to common shareholders</t>
  </si>
  <si>
    <t>Basic earnings per common share</t>
  </si>
  <si>
    <t>Basic weighted average shares outstanding (in 000's)</t>
  </si>
  <si>
    <t>Diluted earnings per common share</t>
  </si>
  <si>
    <t>Gross Contract Costs</t>
  </si>
  <si>
    <t>Reconciliation of Revenue to Fee revenue</t>
  </si>
  <si>
    <t>Reconciliation of Operating expenses to Fee-based operating expenses</t>
  </si>
  <si>
    <t>Operating expenses</t>
  </si>
  <si>
    <t>Fee-based operating Expenses</t>
  </si>
  <si>
    <t>Reconciliation of Net income attributable to common shareholders to EBITDA and Adjusted EBITDA</t>
  </si>
  <si>
    <t>Reconciliation to adjusted net income and components of adjusted diluted earnings per share</t>
  </si>
  <si>
    <t>Diluted earnings per share</t>
  </si>
  <si>
    <t>Adjusted net income attributable to common shareholders</t>
  </si>
  <si>
    <t>Adjusted diluted earnings per share</t>
  </si>
  <si>
    <t xml:space="preserve">Adjustments:
</t>
  </si>
  <si>
    <t>Diluted shares (in thousands)</t>
  </si>
  <si>
    <t>Net (gain) loss on disposition</t>
  </si>
  <si>
    <t>Consolidated Statement of Operations</t>
  </si>
  <si>
    <t>Period beginning balance</t>
  </si>
  <si>
    <t>Foreign currency increases (decreases)</t>
  </si>
  <si>
    <t>Dispostions and withdrawls</t>
  </si>
  <si>
    <t>Acquisitions</t>
  </si>
  <si>
    <t>Net valuations increases (decreases)</t>
  </si>
  <si>
    <t>Period ending balance</t>
  </si>
  <si>
    <t>Restructuring and acquisition charges</t>
  </si>
  <si>
    <t xml:space="preserve">Severance and other employment-related charges </t>
  </si>
  <si>
    <t>Restructuring, pre-acquisition and post-acquisition charges</t>
  </si>
  <si>
    <t>Total restructuring and acquisition charges</t>
  </si>
  <si>
    <t>Management uses certain non-GAAP financial measures to develop budgets and forecasts, measure and reward performance against those budgets 
and forecasts, and enhance comparability to prior periods. These measures are believed to be useful to investors and other external stakeholders as 
supplemental measures of core operating performance and include the following:</t>
  </si>
  <si>
    <t>(i) Fee revenue and Fee-based operating expenses,</t>
  </si>
  <si>
    <t>(iv) Percentage changes against prior periods, presented on a local currency basis, and</t>
  </si>
  <si>
    <t>(v) Free Cash Flow.</t>
  </si>
  <si>
    <t>(iii) Adjusted net income attributable to common shareholders and Adjusted diluted earnings per share,</t>
  </si>
  <si>
    <t>(ii) Adjusted EBITDA attributable to common shareholders ("Adjusted EBITDA") and Adjusted EBITDA margin,</t>
  </si>
  <si>
    <t>However, non-GAAP financial measures should not be considered alternatives to measures determined in accordance with U.S. generally accepted accounting principles (“GAAP”). Any measure that eliminates components of a company’s capital structure, cost of operations or investments, or other results has limitations as a performance measure. In light of these limitations, management also considers GAAP financial measures and does not rely solely on non-GAAP financial measures. Because the company's non-GAAP financial measures are not calculated in accordance with GAAP, they may not be comparable to similarly titled measures used by other companies.</t>
  </si>
  <si>
    <t>Adjustments to GAAP Financial Measures Used to Calculate non-GAAP Financial Measures
Gross Contract Costs represent certain costs associated with client-dedicated employees and</t>
  </si>
  <si>
    <t>Assets</t>
  </si>
  <si>
    <t>Current assets:</t>
  </si>
  <si>
    <t>Cash and cash equivalents</t>
  </si>
  <si>
    <t>Trade receivables, net of allowance</t>
  </si>
  <si>
    <t>Notes and other receivables</t>
  </si>
  <si>
    <t>Reimbursable receivables</t>
  </si>
  <si>
    <t>Warehouse receivables</t>
  </si>
  <si>
    <t>Short-term contract assets, net of allowance</t>
  </si>
  <si>
    <t>Prepaid and other</t>
  </si>
  <si>
    <t>Total current assets</t>
  </si>
  <si>
    <t>Property and equipment, net of accumulated depreciation</t>
  </si>
  <si>
    <t>Operating lease right-of-use asset</t>
  </si>
  <si>
    <t>Goodwill</t>
  </si>
  <si>
    <t>Identified intangibles, net of accumulated amortization</t>
  </si>
  <si>
    <t>Investments</t>
  </si>
  <si>
    <t>Long-term receivables</t>
  </si>
  <si>
    <t>Deferred tax assets, net</t>
  </si>
  <si>
    <t>Deferred compensation plans</t>
  </si>
  <si>
    <t>Other</t>
  </si>
  <si>
    <t>Total assets</t>
  </si>
  <si>
    <t>Liabilities and Equity</t>
  </si>
  <si>
    <t>Current liabilities:</t>
  </si>
  <si>
    <t>Accounts payable and accrued liabilities</t>
  </si>
  <si>
    <t>Reimbursable payables</t>
  </si>
  <si>
    <t>Accrued compensation and benefits</t>
  </si>
  <si>
    <t>Short-term borrowings</t>
  </si>
  <si>
    <t>Current maturities of long-term debt, net</t>
  </si>
  <si>
    <t>Short-term contract liability and deferred income</t>
  </si>
  <si>
    <t>Short-term acquisition-related obligations</t>
  </si>
  <si>
    <t>Warehouse facilities</t>
  </si>
  <si>
    <t>Short-term operating lease liability</t>
  </si>
  <si>
    <t>Total current liabilities</t>
  </si>
  <si>
    <t>Noncurrent liabilities:</t>
  </si>
  <si>
    <t>Credit facility, net of debt issuance costs</t>
  </si>
  <si>
    <t>Long-term debt, net of debt issuance costs</t>
  </si>
  <si>
    <t>Long-term deferred tax liabilities, net</t>
  </si>
  <si>
    <t>Deferred compensation</t>
  </si>
  <si>
    <t>Long-term acquisition-related obligations</t>
  </si>
  <si>
    <t>Long-term operating lease liability</t>
  </si>
  <si>
    <t>Total liabilities</t>
  </si>
  <si>
    <t>Redeemable noncontrolling interest</t>
  </si>
  <si>
    <t>Additional paid-in capital</t>
  </si>
  <si>
    <t>Retained earnings</t>
  </si>
  <si>
    <t>Treasury stock</t>
  </si>
  <si>
    <t>Shares held in trust</t>
  </si>
  <si>
    <t>Accumulated other comprehensive loss</t>
  </si>
  <si>
    <t>Total company shareholders' equity</t>
  </si>
  <si>
    <t>Noncontrolling interest</t>
  </si>
  <si>
    <t>Total equity</t>
  </si>
  <si>
    <t>Total liabilities and equity</t>
  </si>
  <si>
    <t>Company shareholders' equity</t>
  </si>
  <si>
    <t>Common Stock</t>
  </si>
  <si>
    <t>Consolidated Balance Sheet</t>
  </si>
  <si>
    <t>Consolidated Statements of Cash Flows</t>
  </si>
  <si>
    <t>Cash flows from operating activities:</t>
  </si>
  <si>
    <t>Reconciliation of net income to net cash used in operating activities:</t>
  </si>
  <si>
    <t>Distributions of earnings from investments</t>
  </si>
  <si>
    <t>Provision for loss on receivables and other assets</t>
  </si>
  <si>
    <t>Amortization of stock-based compensation</t>
  </si>
  <si>
    <t>Net non-cash mortgage servicing rights and mortgage banking derivative activity</t>
  </si>
  <si>
    <t>Accretion of interest and amortization of debt issuance costs</t>
  </si>
  <si>
    <t>Other, net</t>
  </si>
  <si>
    <t>Change in:</t>
  </si>
  <si>
    <t>Receivables</t>
  </si>
  <si>
    <t>Reimbursable receivables and reimbursable payables</t>
  </si>
  <si>
    <t>Prepaid expenses and other assets</t>
  </si>
  <si>
    <t>Net cash (used in) provided by operating activities</t>
  </si>
  <si>
    <t>Net capital additions – property and equipment</t>
  </si>
  <si>
    <t>Net investment asset activity (less than wholly-owned)</t>
  </si>
  <si>
    <t>Business acquisitions, net of cash acquired</t>
  </si>
  <si>
    <t>Capital contributions to investments</t>
  </si>
  <si>
    <t>Distributions of capital from investments</t>
  </si>
  <si>
    <t>Net cash used in investing activities</t>
  </si>
  <si>
    <t>Net cash provided by financing activities</t>
  </si>
  <si>
    <t>Effect of currency exchange rate changes on cash, cash equivalents and restricted cash</t>
  </si>
  <si>
    <t>Net change in cash, cash equivalents and restricted cash</t>
  </si>
  <si>
    <t>Cash, cash equivalents and restricted cash, beginning of the period</t>
  </si>
  <si>
    <t>Cash, cash equivalents and restricted cash, end of the period</t>
  </si>
  <si>
    <t>Cash flows from investing activities:</t>
  </si>
  <si>
    <t>Cash flows from financing activities:</t>
  </si>
  <si>
    <t>Proceeds from borrowings under credit facility</t>
  </si>
  <si>
    <t>Repayments of borrowings under credit facility</t>
  </si>
  <si>
    <t>Repayment of senior notes</t>
  </si>
  <si>
    <t>Payments of deferred business acquisition obligations and earn-outs</t>
  </si>
  <si>
    <t>Repurchase of common stock</t>
  </si>
  <si>
    <t>Noncontrolling interest (distributions) contributions, net</t>
  </si>
  <si>
    <t>Supplemental disclosure of cash flow information:</t>
  </si>
  <si>
    <t>Restricted cash, beginning of period</t>
  </si>
  <si>
    <t>Restricted cash, end of period</t>
  </si>
  <si>
    <t>Cash paid during the period for:</t>
  </si>
  <si>
    <t>Interest</t>
  </si>
  <si>
    <t>Income taxes, net of refunds</t>
  </si>
  <si>
    <t>Operating leases</t>
  </si>
  <si>
    <t>Non-cash activities:</t>
  </si>
  <si>
    <t>Business acquisitions (including contingent consideration)</t>
  </si>
  <si>
    <t>Deferred business acquisition obligations</t>
  </si>
  <si>
    <t>Reconciliation to Free Cash Flow</t>
  </si>
  <si>
    <t>Net capital additions - property and equipment</t>
  </si>
  <si>
    <t>Free Cash Flow</t>
  </si>
  <si>
    <t>Provision for income taxes</t>
  </si>
  <si>
    <t>EBITDA</t>
  </si>
  <si>
    <t>(in millions)</t>
  </si>
  <si>
    <t>Y/Y Change in USD</t>
  </si>
  <si>
    <t>%</t>
  </si>
  <si>
    <t>Y/Y Change in LC</t>
  </si>
  <si>
    <t>Other income</t>
  </si>
  <si>
    <t>Interest on employee loans, net of forgiveness</t>
  </si>
  <si>
    <t>(in millions, except share and per share data)</t>
  </si>
  <si>
    <r>
      <rPr>
        <b/>
        <i/>
        <sz val="11"/>
        <color theme="1"/>
        <rFont val="Arial"/>
        <family val="2"/>
      </rPr>
      <t>Gross Contract Costs</t>
    </r>
    <r>
      <rPr>
        <sz val="11"/>
        <color theme="1"/>
        <rFont val="Arial"/>
        <family val="2"/>
      </rPr>
      <t xml:space="preserve"> represent certain costs associated with client-dedicated employees and third-party vendors and subcontractors and are directly 
or indirectly reimbursed through the fees we receive. These costs are presented on a gross basis in Operating expenses with the equal amount of 
corresponding fees in Revenue. Excluding gross contract costs from both Fee revenue and Fee-based operating expenses more accurately reflects 
how the company manages its expense base and operating margins and also enables a more consistent performance assessment across a portfolio of 
contracts with varying payment terms and structures.</t>
    </r>
  </si>
  <si>
    <r>
      <rPr>
        <b/>
        <i/>
        <sz val="11"/>
        <color theme="1"/>
        <rFont val="Arial"/>
        <family val="2"/>
      </rPr>
      <t>Net Non-Cash Mortgage Servicing Rights ("MSR") and Mortgage Banking Derivative Activity</t>
    </r>
    <r>
      <rPr>
        <sz val="11"/>
        <color theme="1"/>
        <rFont val="Arial"/>
        <family val="2"/>
      </rPr>
      <t xml:space="preserve"> consists of the balances presented within Revenue 
composed of (i) derivative gains/losses resulting from mortgage banking loan commitment and warehousing activity and (ii) gains recognized from the 
retention of MSR upon origination and sale of mortgage loans, offset by (iii) amortization of MSR intangible assets over the period that net servicing 
income is projected to be received. Non-cash derivative gains/losses resulting from mortgage banking loan commitment and warehousing activity are 
calculated as the estimated fair value of loan commitments and subsequent changes thereof, primarily represented by the estimated net cash flows 
associated with future servicing rights. MSR gains and corresponding MSR intangible assets are calculated as the present value of estimated cash 
flows over the estimated mortgage servicing periods. The above activity is reported entirely within Revenue of the Capital Markets segment. Excluding 
net non-cash MSR and mortgage banking derivative activity reflects how the company manages and evaluates performance because the excluded 
activity is non-cash in nature.</t>
    </r>
  </si>
  <si>
    <r>
      <rPr>
        <b/>
        <i/>
        <sz val="11"/>
        <color theme="1"/>
        <rFont val="Arial"/>
        <family val="2"/>
      </rPr>
      <t>Restructuring and Acquisition Charges</t>
    </r>
    <r>
      <rPr>
        <sz val="11"/>
        <color theme="1"/>
        <rFont val="Arial"/>
        <family val="2"/>
      </rPr>
      <t xml:space="preserve"> primarily consist of: (i) severance and employment-related charges, including those related to external service providers, incurred in conjunction with a structural business shift, which can be represented by a notable change in headcount, change in leadership or transformation of business processes; (ii) acquisition, transaction and integration-related charges, including fair value adjustments, which are generally non-cash in the periods such adjustments are made, to assets and liabilities recorded in purchase accounting such as earn-out liabilities and intangible assets; and (iii) lease exit charges. Such activity is excluded as the amounts are generally either non-cash in nature or the anticipated benefits from the expenditures would not likely be fully realized until future periods. Restructuring and acquisition charges are excluded from segment operating results and therefore not a line item in the segments’ reconciliation to Adjusted EBITDA.</t>
    </r>
  </si>
  <si>
    <r>
      <rPr>
        <b/>
        <i/>
        <sz val="11"/>
        <color theme="1"/>
        <rFont val="Arial"/>
        <family val="2"/>
      </rPr>
      <t>Amortization of Acquisition-Related Intangibles</t>
    </r>
    <r>
      <rPr>
        <sz val="11"/>
        <color theme="1"/>
        <rFont val="Arial"/>
        <family val="2"/>
      </rPr>
      <t>, primarily composed of the estimated fair value ascribed at closing of an acquisition to assets such 
as acquired management contracts, customer backlog and relationships, and trade name, is more notable following the company's increase in 
acquisition activity in recent years. Such non-cash activity is excluded as the change in period-over-period activity is generally the result of longer-term 
strategic decisions and therefore not necessarily indicative of core operating results.</t>
    </r>
  </si>
  <si>
    <t>Q1 2023</t>
  </si>
  <si>
    <t>Shares repurchased for payment of employee taxes on stock awards</t>
  </si>
  <si>
    <t>Deconsolidation of variable interest entity</t>
  </si>
  <si>
    <t>Non-cash consideration received for diposition</t>
  </si>
  <si>
    <t>Adjusted EBITDA margin (fee revenue basis, USD)</t>
  </si>
  <si>
    <r>
      <rPr>
        <b/>
        <i/>
        <sz val="11"/>
        <color theme="1"/>
        <rFont val="Arial"/>
        <family val="2"/>
      </rPr>
      <t>Interest on Employee Loans, Net of Forgiveness</t>
    </r>
    <r>
      <rPr>
        <sz val="11"/>
        <color theme="1"/>
        <rFont val="Arial"/>
        <family val="2"/>
      </rPr>
      <t xml:space="preserve"> reflects interest accrued on employee loans less the amount of accrued interest forgiven. Certain employees (predominantly in our Leasing and Capital Markets businesses) receive cash payments structured as loans, with interest. Employees earn forgiveness of the loan based on performance, generally calculated as a percentage of revenue production. Such forgiven amounts are reflected in Compensation and benefits expense. Given the interest accrued on these employee loans and subsequent forgiveness are non-cash and the amounts perfectly offset over the life of the loan, the activity is not indicative of core operating performance and is excluded from non-GAAP measures.</t>
    </r>
  </si>
  <si>
    <t>n.m</t>
  </si>
  <si>
    <t>Net (loss) income attributable to noncontrolling interest</t>
  </si>
  <si>
    <t xml:space="preserve"> </t>
  </si>
  <si>
    <t>Q2 2023</t>
  </si>
  <si>
    <t>Interest on employee loans, net of forgiveness of forgiveness</t>
  </si>
  <si>
    <t>Restructuring and acquisition charges (in millions)</t>
  </si>
  <si>
    <t>LaSalle assets under management (AUM) (in billions)</t>
  </si>
  <si>
    <t>Q3 2023</t>
  </si>
  <si>
    <t>Value and Risk Advisory</t>
  </si>
  <si>
    <t>Diluted weighted average shares outstanding (in 000's)</t>
  </si>
  <si>
    <r>
      <t>Depreciation and amortization</t>
    </r>
    <r>
      <rPr>
        <vertAlign val="superscript"/>
        <sz val="11"/>
        <rFont val="Arial"/>
        <family val="2"/>
      </rPr>
      <t>(a)</t>
    </r>
  </si>
  <si>
    <r>
      <t>Amortization of acquisition-related intangibles</t>
    </r>
    <r>
      <rPr>
        <vertAlign val="superscript"/>
        <sz val="11"/>
        <rFont val="Arial"/>
        <family val="2"/>
      </rPr>
      <t>(a)</t>
    </r>
  </si>
  <si>
    <r>
      <t>Tax impact of adjusted items</t>
    </r>
    <r>
      <rPr>
        <vertAlign val="superscript"/>
        <sz val="11"/>
        <rFont val="Arial"/>
        <family val="2"/>
      </rPr>
      <t>(b)</t>
    </r>
  </si>
  <si>
    <t>Q4 2023</t>
  </si>
  <si>
    <t>FY 2023</t>
  </si>
  <si>
    <r>
      <t>Gain or Loss on Disposition</t>
    </r>
    <r>
      <rPr>
        <sz val="11"/>
        <color theme="1"/>
        <rFont val="Arial"/>
        <family val="2"/>
      </rPr>
      <t xml:space="preserve"> reflects the gain or loss recognized on the sale of businesses. Given the low frequency of business disposals by the
company historically, the gain or loss directly associated with such activity is excluded as it is not considered indicative of core operating performance.
In 2023, we recorded a $0.5 million net loss, versus a $7.5 million net loss in 2022.</t>
    </r>
  </si>
  <si>
    <t>Change in working capital items</t>
  </si>
  <si>
    <t>Income taxes receivable, payable and deferred</t>
  </si>
  <si>
    <t>Accrued Compensation (including net deferred compensation)</t>
  </si>
  <si>
    <t>Proceeds from senior notes</t>
  </si>
  <si>
    <t xml:space="preserve">Net loss (gain) on disposition </t>
  </si>
  <si>
    <r>
      <t>Depreciation and amortization</t>
    </r>
    <r>
      <rPr>
        <vertAlign val="superscript"/>
        <sz val="11"/>
        <color theme="1"/>
        <rFont val="Arial"/>
        <family val="2"/>
      </rPr>
      <t>(1)</t>
    </r>
  </si>
  <si>
    <t>Segment operating loss (income)</t>
  </si>
  <si>
    <t>Equity earnings (earnings)</t>
  </si>
  <si>
    <t>Net loss (gain) on dispositions</t>
  </si>
  <si>
    <t xml:space="preserve">Accounts payable, accrued liabilities and other liabilities         </t>
  </si>
  <si>
    <t xml:space="preserve">Net (repayments of) proceeds from short-term borrowings    </t>
  </si>
  <si>
    <t>Fair value adjustments that resulted in a net (decrease) increase to earn-out liabilities from prior-period acquisition activity</t>
  </si>
  <si>
    <t>(1) This adjustment excludes the noncontrolling interest portion of amortization of acquisition-related intangibles which is not attributable to common shareholders.</t>
  </si>
  <si>
    <t>(a) This adjustment excludes the noncontrolling interest portion of amortization of acquisition-related intangibles which is not attributable to common shareholders.
(b) For all quarters of 2023 and second and fourth quarters of 2022, the tax impact of adjusted items was calculated using the applicable statutory rates by tax jurisdiction. For the first and third quarters of 2022, the tax impact of adjusted items was calculated using the consolidated effective tax rate as this was deemed to approximate the tax impact of adjusted items calculated using applicable statutory tax rates.</t>
  </si>
  <si>
    <t>Note: To more closely conform with the methodology of similarly titled metrics provided by other industry participants, the calculation of AUM will be refined in 2024 to include uncalled committed capital and cash held on behalf of clients based on a new standard industry definition developed by industry groups NCREIF, INREV and ANREV. Under the new methodology, AUM was $89.0 billion as of December 31, 2023.</t>
  </si>
  <si>
    <t>On February 15, 2024, management received a letter from the SEC Staff informing the Company of the Staff’s objection to the Company’s “Fee revenue” and “Fee-based operating expenses” non-GAAP measures, citing questions 100.04 and 100.01 of the SEC Staff’s non-GAAP Compliance &amp; Disclosure Interpretations as it relates to the historical non-GAAP adjustment of Gross contract costs. As such, effective with the first-quarter 2024 reporting cycle, the Company will remove all references to both measures. Management is currently reviewing options for revised presentation of non-GAAP disclosures.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</si>
</sst>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_(* #,##0.0_);_(* \(#,##0.0\);_(* &quot;-&quot;??_);_(@_)"/>
    <numFmt numFmtId="165" formatCode="_(* #,##0.0_);_(* \(#,##0.0\);_(* &quot;-&quot;?_);_(@_)"/>
    <numFmt numFmtId="166" formatCode="0.0%"/>
    <numFmt numFmtId="167" formatCode="#,##0.0_);\(#,##0.0\)"/>
    <numFmt numFmtId="168" formatCode="_(* #,##0_);_(* \(#,##0\);_(* &quot;-&quot;??_);_(@_)"/>
  </numFmts>
  <fonts count="24" x14ac:knownFonts="1">
    <font>
      <sz val="11"/>
      <color theme="1"/>
      <name val="Calibri"/>
      <family val="2"/>
      <scheme val="minor"/>
    </font>
    <font>
      <sz val="11"/>
      <color theme="1"/>
      <name val="Calibri"/>
      <family val="2"/>
      <scheme val="minor"/>
    </font>
    <font>
      <sz val="10"/>
      <color theme="4"/>
      <name val="Arial"/>
      <family val="2"/>
    </font>
    <font>
      <b/>
      <sz val="11"/>
      <color theme="1"/>
      <name val="Arial"/>
      <family val="2"/>
    </font>
    <font>
      <b/>
      <sz val="11"/>
      <color rgb="FFFF0000"/>
      <name val="Arial"/>
      <family val="2"/>
    </font>
    <font>
      <sz val="11"/>
      <color theme="1"/>
      <name val="Arial"/>
      <family val="2"/>
    </font>
    <font>
      <b/>
      <sz val="11"/>
      <color theme="0"/>
      <name val="Arial"/>
      <family val="2"/>
    </font>
    <font>
      <b/>
      <sz val="11"/>
      <name val="Arial"/>
      <family val="2"/>
    </font>
    <font>
      <sz val="11"/>
      <name val="Arial"/>
      <family val="2"/>
    </font>
    <font>
      <sz val="10"/>
      <name val="Arial"/>
      <family val="2"/>
    </font>
    <font>
      <u/>
      <sz val="11"/>
      <color theme="1"/>
      <name val="Arial"/>
      <family val="2"/>
    </font>
    <font>
      <i/>
      <sz val="11"/>
      <name val="Arial"/>
      <family val="2"/>
    </font>
    <font>
      <b/>
      <i/>
      <sz val="11"/>
      <color theme="1"/>
      <name val="Arial"/>
      <family val="2"/>
    </font>
    <font>
      <vertAlign val="superscript"/>
      <sz val="11"/>
      <name val="Arial"/>
      <family val="2"/>
    </font>
    <font>
      <sz val="10"/>
      <color theme="1"/>
      <name val="Arial"/>
      <family val="2"/>
    </font>
    <font>
      <sz val="11"/>
      <color rgb="FFE30613"/>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vertAlign val="superscript"/>
      <sz val="11"/>
      <color theme="1"/>
      <name val="Arial"/>
      <family val="2"/>
    </font>
    <font>
      <sz val="6"/>
      <color rgb="FF000000"/>
      <name val="Arial Narrow"/>
      <family val="2"/>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E30613"/>
        <bgColor indexed="64"/>
      </patternFill>
    </fill>
  </fills>
  <borders count="46">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lignment horizontal="center"/>
    </xf>
    <xf numFmtId="0" fontId="9" fillId="0" borderId="0"/>
    <xf numFmtId="0" fontId="16" fillId="0" borderId="0"/>
    <xf numFmtId="0" fontId="17" fillId="0" borderId="0" applyBorder="0">
      <alignment wrapText="1"/>
    </xf>
    <xf numFmtId="0" fontId="18" fillId="0" borderId="0" applyBorder="0">
      <alignment wrapText="1"/>
    </xf>
    <xf numFmtId="0" fontId="19" fillId="0" borderId="0" applyBorder="0">
      <alignment wrapText="1"/>
    </xf>
    <xf numFmtId="0" fontId="20" fillId="0" borderId="0" applyBorder="0">
      <alignment wrapText="1"/>
    </xf>
    <xf numFmtId="0" fontId="21" fillId="0" borderId="0" applyBorder="0">
      <alignment wrapText="1"/>
    </xf>
  </cellStyleXfs>
  <cellXfs count="436">
    <xf numFmtId="0" fontId="0" fillId="0" borderId="0" xfId="0"/>
    <xf numFmtId="0" fontId="3" fillId="0" borderId="0" xfId="0" applyFont="1"/>
    <xf numFmtId="0" fontId="5" fillId="0" borderId="0" xfId="0" applyFont="1"/>
    <xf numFmtId="164" fontId="3" fillId="0" borderId="0" xfId="1" applyNumberFormat="1" applyFont="1" applyFill="1" applyAlignment="1">
      <alignment horizontal="center"/>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center" vertical="center"/>
    </xf>
    <xf numFmtId="0" fontId="3" fillId="4" borderId="21" xfId="0" applyFont="1" applyFill="1" applyBorder="1" applyAlignment="1">
      <alignment horizontal="left"/>
    </xf>
    <xf numFmtId="164" fontId="3" fillId="4" borderId="8" xfId="1" applyNumberFormat="1" applyFont="1" applyFill="1" applyBorder="1" applyAlignment="1">
      <alignment horizontal="center"/>
    </xf>
    <xf numFmtId="164" fontId="3" fillId="4" borderId="9" xfId="1" applyNumberFormat="1" applyFont="1" applyFill="1" applyBorder="1" applyAlignment="1">
      <alignment horizontal="center"/>
    </xf>
    <xf numFmtId="165" fontId="4" fillId="0" borderId="0" xfId="0" applyNumberFormat="1" applyFont="1" applyAlignment="1">
      <alignment horizontal="center" vertical="center"/>
    </xf>
    <xf numFmtId="9" fontId="3" fillId="0" borderId="8" xfId="2" applyFont="1" applyFill="1" applyBorder="1" applyAlignment="1">
      <alignment horizontal="center"/>
    </xf>
    <xf numFmtId="9" fontId="3" fillId="0" borderId="9" xfId="2" applyFont="1" applyFill="1" applyBorder="1" applyAlignment="1">
      <alignment horizontal="center"/>
    </xf>
    <xf numFmtId="9" fontId="3" fillId="0" borderId="10" xfId="2" applyFont="1" applyFill="1" applyBorder="1" applyAlignment="1">
      <alignment horizontal="center"/>
    </xf>
    <xf numFmtId="9" fontId="5" fillId="0" borderId="0" xfId="0" applyNumberFormat="1" applyFont="1"/>
    <xf numFmtId="0" fontId="5" fillId="4" borderId="22" xfId="0" applyFont="1" applyFill="1" applyBorder="1" applyAlignment="1">
      <alignment horizontal="left" indent="1"/>
    </xf>
    <xf numFmtId="164" fontId="5" fillId="4" borderId="11" xfId="1" applyNumberFormat="1" applyFont="1" applyFill="1" applyBorder="1" applyAlignment="1">
      <alignment horizontal="center"/>
    </xf>
    <xf numFmtId="164" fontId="5" fillId="4" borderId="0" xfId="1" applyNumberFormat="1" applyFont="1" applyFill="1" applyBorder="1" applyAlignment="1">
      <alignment horizontal="center"/>
    </xf>
    <xf numFmtId="9" fontId="5" fillId="0" borderId="11" xfId="2" applyFont="1" applyFill="1" applyBorder="1" applyAlignment="1">
      <alignment horizontal="center"/>
    </xf>
    <xf numFmtId="9" fontId="5" fillId="0" borderId="0" xfId="2" applyFont="1" applyFill="1" applyBorder="1" applyAlignment="1">
      <alignment horizontal="center"/>
    </xf>
    <xf numFmtId="9" fontId="5" fillId="0" borderId="15" xfId="2" applyFont="1" applyFill="1" applyBorder="1" applyAlignment="1">
      <alignment horizontal="center"/>
    </xf>
    <xf numFmtId="164" fontId="5" fillId="4" borderId="13" xfId="1" applyNumberFormat="1" applyFont="1" applyFill="1" applyBorder="1" applyAlignment="1">
      <alignment horizontal="center"/>
    </xf>
    <xf numFmtId="164" fontId="5" fillId="4" borderId="1" xfId="1" applyNumberFormat="1" applyFont="1" applyFill="1" applyBorder="1" applyAlignment="1">
      <alignment horizontal="center"/>
    </xf>
    <xf numFmtId="9" fontId="5" fillId="0" borderId="13" xfId="2" applyFont="1" applyFill="1" applyBorder="1" applyAlignment="1">
      <alignment horizontal="center"/>
    </xf>
    <xf numFmtId="9" fontId="5" fillId="0" borderId="1" xfId="2" applyFont="1" applyFill="1" applyBorder="1" applyAlignment="1">
      <alignment horizontal="center"/>
    </xf>
    <xf numFmtId="9" fontId="5" fillId="0" borderId="14" xfId="2" applyFont="1" applyFill="1" applyBorder="1" applyAlignment="1">
      <alignment horizontal="center"/>
    </xf>
    <xf numFmtId="0" fontId="3" fillId="4" borderId="22" xfId="0" applyFont="1" applyFill="1" applyBorder="1" applyAlignment="1">
      <alignment horizontal="left"/>
    </xf>
    <xf numFmtId="164" fontId="3" fillId="4" borderId="11" xfId="1" applyNumberFormat="1" applyFont="1" applyFill="1" applyBorder="1" applyAlignment="1">
      <alignment horizontal="center"/>
    </xf>
    <xf numFmtId="164" fontId="3" fillId="4" borderId="0" xfId="1" applyNumberFormat="1" applyFont="1" applyFill="1" applyBorder="1" applyAlignment="1">
      <alignment horizontal="center"/>
    </xf>
    <xf numFmtId="9" fontId="3" fillId="0" borderId="11" xfId="2" applyFont="1" applyFill="1" applyBorder="1" applyAlignment="1">
      <alignment horizontal="center"/>
    </xf>
    <xf numFmtId="9" fontId="3" fillId="0" borderId="0" xfId="2" applyFont="1" applyFill="1" applyBorder="1" applyAlignment="1">
      <alignment horizontal="center"/>
    </xf>
    <xf numFmtId="9" fontId="3" fillId="0" borderId="15" xfId="2" applyFont="1" applyFill="1" applyBorder="1" applyAlignment="1">
      <alignment horizontal="center"/>
    </xf>
    <xf numFmtId="164" fontId="4" fillId="4" borderId="11" xfId="1" applyNumberFormat="1" applyFont="1" applyFill="1" applyBorder="1" applyAlignment="1">
      <alignment horizontal="center"/>
    </xf>
    <xf numFmtId="164" fontId="4" fillId="4" borderId="0" xfId="1" applyNumberFormat="1" applyFont="1" applyFill="1" applyBorder="1" applyAlignment="1">
      <alignment horizontal="center"/>
    </xf>
    <xf numFmtId="9" fontId="3" fillId="0" borderId="16" xfId="2" applyFont="1" applyFill="1" applyBorder="1" applyAlignment="1">
      <alignment horizontal="center"/>
    </xf>
    <xf numFmtId="9" fontId="3" fillId="0" borderId="4" xfId="2" applyFont="1" applyFill="1" applyBorder="1" applyAlignment="1">
      <alignment horizontal="center"/>
    </xf>
    <xf numFmtId="9" fontId="3" fillId="0" borderId="12" xfId="2" applyFont="1" applyFill="1" applyBorder="1" applyAlignment="1">
      <alignment horizontal="center"/>
    </xf>
    <xf numFmtId="164" fontId="4" fillId="4" borderId="11" xfId="1" applyNumberFormat="1" applyFont="1" applyFill="1" applyBorder="1"/>
    <xf numFmtId="164" fontId="4" fillId="4" borderId="0" xfId="1" applyNumberFormat="1" applyFont="1" applyFill="1" applyBorder="1"/>
    <xf numFmtId="164" fontId="3" fillId="4" borderId="17" xfId="1" applyNumberFormat="1" applyFont="1" applyFill="1" applyBorder="1" applyAlignment="1">
      <alignment horizontal="center"/>
    </xf>
    <xf numFmtId="164" fontId="3" fillId="4" borderId="2" xfId="1" applyNumberFormat="1" applyFont="1" applyFill="1" applyBorder="1" applyAlignment="1">
      <alignment horizontal="center"/>
    </xf>
    <xf numFmtId="9" fontId="3" fillId="0" borderId="17" xfId="2" applyFont="1" applyFill="1" applyBorder="1" applyAlignment="1">
      <alignment horizontal="center"/>
    </xf>
    <xf numFmtId="9" fontId="3" fillId="0" borderId="2" xfId="2" applyFont="1" applyFill="1" applyBorder="1" applyAlignment="1">
      <alignment horizontal="center"/>
    </xf>
    <xf numFmtId="9" fontId="3" fillId="0" borderId="18" xfId="2" applyFont="1" applyFill="1" applyBorder="1" applyAlignment="1">
      <alignment horizontal="center"/>
    </xf>
    <xf numFmtId="164" fontId="3" fillId="4" borderId="11" xfId="1" applyNumberFormat="1" applyFont="1" applyFill="1" applyBorder="1"/>
    <xf numFmtId="164" fontId="3" fillId="4" borderId="0" xfId="1" applyNumberFormat="1" applyFont="1" applyFill="1" applyBorder="1"/>
    <xf numFmtId="0" fontId="5" fillId="4" borderId="22" xfId="0" applyFont="1" applyFill="1" applyBorder="1" applyAlignment="1">
      <alignment horizontal="left"/>
    </xf>
    <xf numFmtId="164" fontId="3" fillId="4" borderId="17" xfId="1" applyNumberFormat="1" applyFont="1" applyFill="1" applyBorder="1"/>
    <xf numFmtId="164" fontId="3" fillId="4" borderId="2" xfId="1" applyNumberFormat="1" applyFont="1" applyFill="1" applyBorder="1"/>
    <xf numFmtId="0" fontId="5" fillId="4" borderId="23" xfId="0" applyFont="1" applyFill="1" applyBorder="1" applyAlignment="1">
      <alignment horizontal="left" indent="1"/>
    </xf>
    <xf numFmtId="166" fontId="5" fillId="4" borderId="24" xfId="2" applyNumberFormat="1" applyFont="1" applyFill="1" applyBorder="1"/>
    <xf numFmtId="166" fontId="5" fillId="4" borderId="25" xfId="2" applyNumberFormat="1" applyFont="1" applyFill="1" applyBorder="1"/>
    <xf numFmtId="166" fontId="5" fillId="4" borderId="27" xfId="2" applyNumberFormat="1" applyFont="1" applyFill="1" applyBorder="1"/>
    <xf numFmtId="166" fontId="5" fillId="4" borderId="28" xfId="2" applyNumberFormat="1" applyFont="1" applyFill="1" applyBorder="1"/>
    <xf numFmtId="9" fontId="4" fillId="0" borderId="0" xfId="2" applyFont="1" applyBorder="1"/>
    <xf numFmtId="43" fontId="4" fillId="0" borderId="0" xfId="1" applyFont="1" applyBorder="1"/>
    <xf numFmtId="164" fontId="3" fillId="0" borderId="8" xfId="1" applyNumberFormat="1" applyFont="1" applyFill="1" applyBorder="1" applyAlignment="1">
      <alignment horizontal="center"/>
    </xf>
    <xf numFmtId="164" fontId="3" fillId="0" borderId="9" xfId="1" applyNumberFormat="1" applyFont="1" applyFill="1" applyBorder="1" applyAlignment="1">
      <alignment horizontal="center"/>
    </xf>
    <xf numFmtId="0" fontId="5" fillId="0" borderId="22" xfId="0" applyFont="1" applyBorder="1" applyAlignment="1">
      <alignment horizontal="left" indent="1"/>
    </xf>
    <xf numFmtId="164" fontId="5" fillId="0" borderId="11" xfId="1" applyNumberFormat="1" applyFont="1" applyFill="1" applyBorder="1" applyAlignment="1">
      <alignment horizontal="center"/>
    </xf>
    <xf numFmtId="164" fontId="5" fillId="0" borderId="0" xfId="1" applyNumberFormat="1" applyFont="1" applyFill="1" applyBorder="1" applyAlignment="1">
      <alignment horizontal="center"/>
    </xf>
    <xf numFmtId="164" fontId="5" fillId="0" borderId="13" xfId="1" applyNumberFormat="1" applyFont="1" applyFill="1" applyBorder="1" applyAlignment="1">
      <alignment horizontal="center"/>
    </xf>
    <xf numFmtId="164" fontId="5" fillId="0" borderId="1" xfId="1" applyNumberFormat="1" applyFont="1" applyFill="1" applyBorder="1" applyAlignment="1">
      <alignment horizontal="center"/>
    </xf>
    <xf numFmtId="164" fontId="3" fillId="0" borderId="11" xfId="1" applyNumberFormat="1" applyFont="1" applyFill="1" applyBorder="1" applyAlignment="1">
      <alignment horizontal="center"/>
    </xf>
    <xf numFmtId="164" fontId="3" fillId="0" borderId="0" xfId="1" applyNumberFormat="1" applyFont="1" applyFill="1" applyBorder="1" applyAlignment="1">
      <alignment horizontal="center"/>
    </xf>
    <xf numFmtId="164" fontId="3" fillId="0" borderId="19" xfId="1" applyNumberFormat="1" applyFont="1" applyFill="1" applyBorder="1" applyAlignment="1">
      <alignment horizontal="center"/>
    </xf>
    <xf numFmtId="164" fontId="3" fillId="0" borderId="3" xfId="1" applyNumberFormat="1" applyFont="1" applyFill="1" applyBorder="1" applyAlignment="1">
      <alignment horizontal="center"/>
    </xf>
    <xf numFmtId="164" fontId="4" fillId="0" borderId="11" xfId="1" applyNumberFormat="1" applyFont="1" applyFill="1" applyBorder="1"/>
    <xf numFmtId="164" fontId="4" fillId="0" borderId="0" xfId="1" applyNumberFormat="1" applyFont="1" applyFill="1" applyBorder="1"/>
    <xf numFmtId="164" fontId="3" fillId="0" borderId="17" xfId="1" applyNumberFormat="1" applyFont="1" applyFill="1" applyBorder="1" applyAlignment="1">
      <alignment horizontal="center"/>
    </xf>
    <xf numFmtId="164" fontId="3" fillId="0" borderId="2" xfId="1" applyNumberFormat="1" applyFont="1" applyFill="1" applyBorder="1" applyAlignment="1">
      <alignment horizontal="center"/>
    </xf>
    <xf numFmtId="9" fontId="3" fillId="0" borderId="9" xfId="2" applyFont="1" applyBorder="1" applyAlignment="1">
      <alignment horizontal="center"/>
    </xf>
    <xf numFmtId="9" fontId="3" fillId="0" borderId="10" xfId="2" applyFont="1" applyBorder="1" applyAlignment="1">
      <alignment horizontal="center"/>
    </xf>
    <xf numFmtId="9" fontId="3" fillId="0" borderId="8" xfId="2" applyFont="1" applyBorder="1" applyAlignment="1">
      <alignment horizontal="center"/>
    </xf>
    <xf numFmtId="9" fontId="3" fillId="0" borderId="11" xfId="2" applyFont="1" applyBorder="1" applyAlignment="1">
      <alignment horizontal="center"/>
    </xf>
    <xf numFmtId="9" fontId="3" fillId="0" borderId="0" xfId="2" applyFont="1" applyBorder="1" applyAlignment="1">
      <alignment horizontal="center"/>
    </xf>
    <xf numFmtId="9" fontId="3" fillId="0" borderId="15" xfId="2" applyFont="1" applyBorder="1" applyAlignment="1">
      <alignment horizontal="center"/>
    </xf>
    <xf numFmtId="9" fontId="5" fillId="0" borderId="11" xfId="2" applyFont="1" applyBorder="1" applyAlignment="1">
      <alignment horizontal="center"/>
    </xf>
    <xf numFmtId="9" fontId="5" fillId="0" borderId="0" xfId="2" applyFont="1" applyBorder="1" applyAlignment="1">
      <alignment horizontal="center"/>
    </xf>
    <xf numFmtId="9" fontId="5" fillId="0" borderId="15" xfId="2" applyFont="1" applyBorder="1" applyAlignment="1">
      <alignment horizontal="center"/>
    </xf>
    <xf numFmtId="166" fontId="7" fillId="0" borderId="0" xfId="2" applyNumberFormat="1" applyFont="1" applyBorder="1"/>
    <xf numFmtId="9" fontId="7" fillId="0" borderId="0" xfId="2" applyFont="1" applyBorder="1"/>
    <xf numFmtId="9" fontId="4" fillId="0" borderId="0" xfId="1" applyNumberFormat="1" applyFont="1" applyBorder="1"/>
    <xf numFmtId="0" fontId="5" fillId="0" borderId="11" xfId="0" applyFont="1" applyBorder="1" applyAlignment="1">
      <alignment horizontal="left" indent="1"/>
    </xf>
    <xf numFmtId="9" fontId="5" fillId="0" borderId="0" xfId="2" applyFont="1"/>
    <xf numFmtId="164" fontId="3" fillId="3" borderId="10" xfId="1" applyNumberFormat="1" applyFont="1" applyFill="1" applyBorder="1" applyAlignment="1">
      <alignment horizontal="center"/>
    </xf>
    <xf numFmtId="164" fontId="5" fillId="3" borderId="15" xfId="1" applyNumberFormat="1" applyFont="1" applyFill="1" applyBorder="1" applyAlignment="1">
      <alignment horizontal="center"/>
    </xf>
    <xf numFmtId="164" fontId="5" fillId="3" borderId="14" xfId="1" applyNumberFormat="1" applyFont="1" applyFill="1" applyBorder="1" applyAlignment="1">
      <alignment horizontal="center"/>
    </xf>
    <xf numFmtId="164" fontId="3" fillId="3" borderId="15" xfId="1" applyNumberFormat="1" applyFont="1" applyFill="1" applyBorder="1" applyAlignment="1">
      <alignment horizontal="center"/>
    </xf>
    <xf numFmtId="164" fontId="4" fillId="3" borderId="15" xfId="1" applyNumberFormat="1" applyFont="1" applyFill="1" applyBorder="1" applyAlignment="1">
      <alignment horizontal="center"/>
    </xf>
    <xf numFmtId="164" fontId="3" fillId="3" borderId="20" xfId="1" applyNumberFormat="1" applyFont="1" applyFill="1" applyBorder="1" applyAlignment="1">
      <alignment horizontal="center"/>
    </xf>
    <xf numFmtId="164" fontId="4" fillId="3" borderId="15" xfId="1" applyNumberFormat="1" applyFont="1" applyFill="1" applyBorder="1"/>
    <xf numFmtId="164" fontId="3" fillId="3" borderId="18" xfId="1" applyNumberFormat="1" applyFont="1" applyFill="1" applyBorder="1" applyAlignment="1">
      <alignment horizontal="center"/>
    </xf>
    <xf numFmtId="164" fontId="3" fillId="3" borderId="15" xfId="1" applyNumberFormat="1" applyFont="1" applyFill="1" applyBorder="1"/>
    <xf numFmtId="164" fontId="3" fillId="3" borderId="18" xfId="1" applyNumberFormat="1" applyFont="1" applyFill="1" applyBorder="1"/>
    <xf numFmtId="166" fontId="5" fillId="3" borderId="26" xfId="2" applyNumberFormat="1" applyFont="1" applyFill="1" applyBorder="1"/>
    <xf numFmtId="166" fontId="5" fillId="3" borderId="29" xfId="2" applyNumberFormat="1" applyFont="1" applyFill="1" applyBorder="1"/>
    <xf numFmtId="164" fontId="8" fillId="3" borderId="15" xfId="1" applyNumberFormat="1" applyFont="1" applyFill="1" applyBorder="1" applyAlignment="1">
      <alignment horizontal="center"/>
    </xf>
    <xf numFmtId="164" fontId="7" fillId="3" borderId="15" xfId="1" applyNumberFormat="1" applyFont="1" applyFill="1" applyBorder="1" applyAlignment="1">
      <alignment horizontal="center"/>
    </xf>
    <xf numFmtId="164" fontId="7" fillId="3" borderId="18" xfId="1" applyNumberFormat="1" applyFont="1" applyFill="1" applyBorder="1"/>
    <xf numFmtId="166" fontId="8" fillId="3" borderId="26" xfId="2" applyNumberFormat="1" applyFont="1" applyFill="1" applyBorder="1"/>
    <xf numFmtId="164" fontId="5" fillId="3" borderId="15" xfId="1" applyNumberFormat="1" applyFont="1" applyFill="1" applyBorder="1"/>
    <xf numFmtId="164" fontId="5" fillId="3" borderId="14" xfId="1" applyNumberFormat="1" applyFont="1" applyFill="1" applyBorder="1"/>
    <xf numFmtId="164" fontId="8" fillId="4" borderId="0" xfId="1" applyNumberFormat="1" applyFont="1" applyFill="1" applyBorder="1" applyAlignment="1">
      <alignment horizontal="center"/>
    </xf>
    <xf numFmtId="164" fontId="7" fillId="4" borderId="0" xfId="1" applyNumberFormat="1" applyFont="1" applyFill="1" applyBorder="1" applyAlignment="1">
      <alignment horizontal="center"/>
    </xf>
    <xf numFmtId="164" fontId="7" fillId="4" borderId="2" xfId="1" applyNumberFormat="1" applyFont="1" applyFill="1" applyBorder="1"/>
    <xf numFmtId="166" fontId="8" fillId="4" borderId="25" xfId="2" applyNumberFormat="1" applyFont="1" applyFill="1" applyBorder="1"/>
    <xf numFmtId="164" fontId="5" fillId="4" borderId="11" xfId="1" applyNumberFormat="1" applyFont="1" applyFill="1" applyBorder="1"/>
    <xf numFmtId="164" fontId="5" fillId="4" borderId="0" xfId="1" applyNumberFormat="1" applyFont="1" applyFill="1" applyBorder="1"/>
    <xf numFmtId="164" fontId="5" fillId="4" borderId="13" xfId="1" applyNumberFormat="1" applyFont="1" applyFill="1" applyBorder="1"/>
    <xf numFmtId="164" fontId="5" fillId="4" borderId="1" xfId="1" applyNumberFormat="1" applyFont="1" applyFill="1" applyBorder="1"/>
    <xf numFmtId="164" fontId="3" fillId="4" borderId="13" xfId="1" applyNumberFormat="1" applyFont="1" applyFill="1" applyBorder="1" applyAlignment="1">
      <alignment horizontal="center"/>
    </xf>
    <xf numFmtId="164" fontId="3" fillId="4" borderId="1" xfId="1" applyNumberFormat="1" applyFont="1" applyFill="1" applyBorder="1" applyAlignment="1">
      <alignment horizontal="center"/>
    </xf>
    <xf numFmtId="164" fontId="3" fillId="3" borderId="14" xfId="1" applyNumberFormat="1" applyFont="1" applyFill="1" applyBorder="1" applyAlignment="1">
      <alignment horizontal="center"/>
    </xf>
    <xf numFmtId="9" fontId="3" fillId="0" borderId="13" xfId="2" applyFont="1" applyFill="1" applyBorder="1" applyAlignment="1">
      <alignment horizontal="center"/>
    </xf>
    <xf numFmtId="9" fontId="3" fillId="0" borderId="1" xfId="2" applyFont="1" applyFill="1" applyBorder="1" applyAlignment="1">
      <alignment horizontal="center"/>
    </xf>
    <xf numFmtId="9" fontId="3" fillId="0" borderId="14" xfId="2" applyFont="1" applyFill="1" applyBorder="1" applyAlignment="1">
      <alignment horizontal="center"/>
    </xf>
    <xf numFmtId="9" fontId="5" fillId="0" borderId="16" xfId="2" applyFont="1" applyFill="1" applyBorder="1" applyAlignment="1">
      <alignment horizontal="center"/>
    </xf>
    <xf numFmtId="9" fontId="5" fillId="0" borderId="4" xfId="2" applyFont="1" applyFill="1" applyBorder="1" applyAlignment="1">
      <alignment horizontal="center"/>
    </xf>
    <xf numFmtId="9" fontId="5" fillId="0" borderId="12" xfId="2" applyFont="1" applyFill="1" applyBorder="1" applyAlignment="1">
      <alignment horizontal="center"/>
    </xf>
    <xf numFmtId="0" fontId="6" fillId="2" borderId="5" xfId="0" applyFont="1" applyFill="1" applyBorder="1" applyAlignment="1">
      <alignment horizontal="left"/>
    </xf>
    <xf numFmtId="0" fontId="5" fillId="2" borderId="6" xfId="0" applyFont="1" applyFill="1" applyBorder="1"/>
    <xf numFmtId="0" fontId="5" fillId="2" borderId="7" xfId="0" applyFont="1" applyFill="1" applyBorder="1"/>
    <xf numFmtId="0" fontId="6" fillId="2" borderId="30" xfId="0" applyFont="1" applyFill="1" applyBorder="1" applyAlignment="1">
      <alignment horizontal="left"/>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164" fontId="3" fillId="4" borderId="19" xfId="1" applyNumberFormat="1" applyFont="1" applyFill="1" applyBorder="1" applyAlignment="1">
      <alignment horizontal="center"/>
    </xf>
    <xf numFmtId="164" fontId="3" fillId="4" borderId="3" xfId="1" applyNumberFormat="1" applyFont="1" applyFill="1" applyBorder="1" applyAlignment="1">
      <alignment horizontal="center"/>
    </xf>
    <xf numFmtId="0" fontId="8" fillId="0" borderId="11" xfId="0" applyFont="1" applyBorder="1" applyAlignment="1">
      <alignment horizontal="left" vertical="top" wrapText="1" indent="1"/>
    </xf>
    <xf numFmtId="0" fontId="7" fillId="0" borderId="24" xfId="0" applyFont="1" applyBorder="1" applyAlignment="1">
      <alignment vertical="top" wrapText="1"/>
    </xf>
    <xf numFmtId="0" fontId="8" fillId="0" borderId="21" xfId="0" applyFont="1" applyFill="1" applyBorder="1" applyAlignment="1">
      <alignment horizontal="left" vertical="top" wrapText="1"/>
    </xf>
    <xf numFmtId="0" fontId="8" fillId="0" borderId="22" xfId="0" applyFont="1" applyBorder="1" applyAlignment="1">
      <alignment horizontal="left" vertical="top" wrapText="1"/>
    </xf>
    <xf numFmtId="0" fontId="7" fillId="0" borderId="23" xfId="0" applyFont="1" applyFill="1" applyBorder="1" applyAlignment="1">
      <alignment horizontal="left" vertical="top" wrapText="1"/>
    </xf>
    <xf numFmtId="0" fontId="7" fillId="0" borderId="24" xfId="0" applyFont="1" applyBorder="1" applyAlignment="1">
      <alignment horizontal="left" vertical="top" wrapText="1"/>
    </xf>
    <xf numFmtId="0" fontId="8" fillId="0" borderId="21" xfId="0" applyFont="1" applyBorder="1" applyAlignment="1">
      <alignment vertical="top" wrapText="1"/>
    </xf>
    <xf numFmtId="0" fontId="8" fillId="0" borderId="22" xfId="0" applyFont="1" applyBorder="1" applyAlignment="1">
      <alignment vertical="top" wrapText="1"/>
    </xf>
    <xf numFmtId="0" fontId="8" fillId="0" borderId="22" xfId="0" applyFont="1" applyBorder="1" applyAlignment="1">
      <alignment horizontal="left" vertical="top" wrapText="1" indent="1"/>
    </xf>
    <xf numFmtId="0" fontId="7" fillId="0" borderId="22" xfId="0" applyFont="1" applyBorder="1" applyAlignment="1">
      <alignment horizontal="left" vertical="top" wrapText="1" indent="2"/>
    </xf>
    <xf numFmtId="0" fontId="7" fillId="0" borderId="22" xfId="0" applyFont="1" applyBorder="1" applyAlignment="1">
      <alignment vertical="top" wrapText="1"/>
    </xf>
    <xf numFmtId="0" fontId="7" fillId="0" borderId="23" xfId="0" applyFont="1" applyBorder="1" applyAlignment="1">
      <alignment vertical="top" wrapText="1"/>
    </xf>
    <xf numFmtId="0" fontId="8"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8" fillId="0" borderId="0" xfId="0" applyFont="1" applyBorder="1" applyAlignment="1">
      <alignment vertical="top" wrapText="1"/>
    </xf>
    <xf numFmtId="0" fontId="7" fillId="0" borderId="8" xfId="0" applyFont="1" applyBorder="1" applyAlignment="1">
      <alignment vertical="top" wrapText="1"/>
    </xf>
    <xf numFmtId="0" fontId="5" fillId="0" borderId="11" xfId="0" applyFont="1" applyBorder="1"/>
    <xf numFmtId="0" fontId="5" fillId="0" borderId="0" xfId="0" applyFont="1" applyBorder="1"/>
    <xf numFmtId="0" fontId="8" fillId="0" borderId="0" xfId="0" applyFont="1" applyAlignment="1">
      <alignment vertical="top" wrapText="1"/>
    </xf>
    <xf numFmtId="0" fontId="5" fillId="3" borderId="10" xfId="0" applyFont="1" applyFill="1" applyBorder="1"/>
    <xf numFmtId="0" fontId="5" fillId="0" borderId="8" xfId="0" applyFont="1" applyBorder="1"/>
    <xf numFmtId="0" fontId="5" fillId="3" borderId="15" xfId="0" applyFont="1" applyFill="1" applyBorder="1" applyAlignment="1">
      <alignment vertical="top" wrapText="1"/>
    </xf>
    <xf numFmtId="0" fontId="5" fillId="3" borderId="0" xfId="0" applyFont="1" applyFill="1" applyBorder="1" applyAlignment="1">
      <alignment vertical="top" wrapText="1"/>
    </xf>
    <xf numFmtId="167" fontId="3" fillId="4" borderId="8" xfId="1" applyNumberFormat="1" applyFont="1" applyFill="1" applyBorder="1" applyAlignment="1">
      <alignment horizontal="center"/>
    </xf>
    <xf numFmtId="167" fontId="3" fillId="4" borderId="9" xfId="1" applyNumberFormat="1" applyFont="1" applyFill="1" applyBorder="1" applyAlignment="1">
      <alignment horizontal="center"/>
    </xf>
    <xf numFmtId="167" fontId="3" fillId="3" borderId="10" xfId="1" applyNumberFormat="1" applyFont="1" applyFill="1" applyBorder="1" applyAlignment="1">
      <alignment horizontal="center"/>
    </xf>
    <xf numFmtId="0" fontId="5" fillId="0" borderId="0" xfId="0" applyFont="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167" fontId="5" fillId="0" borderId="11" xfId="0" applyNumberFormat="1" applyFont="1" applyBorder="1" applyAlignment="1">
      <alignment horizontal="center"/>
    </xf>
    <xf numFmtId="167" fontId="5" fillId="0" borderId="0" xfId="0" applyNumberFormat="1" applyFont="1" applyBorder="1" applyAlignment="1">
      <alignment horizontal="center"/>
    </xf>
    <xf numFmtId="167" fontId="5" fillId="3" borderId="15" xfId="0" applyNumberFormat="1" applyFont="1" applyFill="1" applyBorder="1" applyAlignment="1">
      <alignment horizontal="center"/>
    </xf>
    <xf numFmtId="167" fontId="5" fillId="0" borderId="13" xfId="0" applyNumberFormat="1" applyFont="1" applyBorder="1" applyAlignment="1">
      <alignment horizontal="center"/>
    </xf>
    <xf numFmtId="167" fontId="5" fillId="0" borderId="1" xfId="0" applyNumberFormat="1" applyFont="1" applyBorder="1" applyAlignment="1">
      <alignment horizontal="center"/>
    </xf>
    <xf numFmtId="167" fontId="5" fillId="3" borderId="14" xfId="0" applyNumberFormat="1" applyFont="1" applyFill="1" applyBorder="1" applyAlignment="1">
      <alignment horizontal="center"/>
    </xf>
    <xf numFmtId="167" fontId="3" fillId="0" borderId="24" xfId="0" applyNumberFormat="1" applyFont="1" applyBorder="1" applyAlignment="1">
      <alignment horizontal="center"/>
    </xf>
    <xf numFmtId="167" fontId="3" fillId="0" borderId="25" xfId="0" applyNumberFormat="1" applyFont="1" applyBorder="1" applyAlignment="1">
      <alignment horizontal="center"/>
    </xf>
    <xf numFmtId="167" fontId="3" fillId="3" borderId="26" xfId="0" applyNumberFormat="1" applyFont="1" applyFill="1" applyBorder="1" applyAlignment="1">
      <alignment horizontal="center"/>
    </xf>
    <xf numFmtId="167" fontId="5" fillId="0" borderId="13" xfId="0" applyNumberFormat="1" applyFont="1" applyBorder="1" applyAlignment="1">
      <alignment horizontal="center" vertical="top"/>
    </xf>
    <xf numFmtId="167" fontId="5" fillId="0" borderId="1" xfId="0" applyNumberFormat="1" applyFont="1" applyBorder="1" applyAlignment="1">
      <alignment horizontal="center" vertical="top"/>
    </xf>
    <xf numFmtId="167" fontId="5" fillId="3" borderId="14" xfId="0" applyNumberFormat="1" applyFont="1" applyFill="1" applyBorder="1" applyAlignment="1">
      <alignment horizontal="center" vertical="top"/>
    </xf>
    <xf numFmtId="0" fontId="5" fillId="0" borderId="0" xfId="0" applyFont="1" applyAlignment="1">
      <alignment wrapText="1"/>
    </xf>
    <xf numFmtId="0" fontId="5" fillId="0" borderId="0" xfId="0" applyFont="1" applyAlignment="1">
      <alignment vertical="center"/>
    </xf>
    <xf numFmtId="0" fontId="5" fillId="0" borderId="0" xfId="0" applyFont="1" applyAlignment="1">
      <alignment horizontal="left" indent="1"/>
    </xf>
    <xf numFmtId="0" fontId="11" fillId="0" borderId="0" xfId="0" applyFont="1" applyAlignment="1">
      <alignment vertical="top" wrapText="1"/>
    </xf>
    <xf numFmtId="0" fontId="8" fillId="0" borderId="22" xfId="0" applyFont="1" applyBorder="1" applyAlignment="1">
      <alignment horizontal="left" vertical="top" wrapText="1" indent="2"/>
    </xf>
    <xf numFmtId="0" fontId="5" fillId="2" borderId="5" xfId="0" applyFont="1" applyFill="1" applyBorder="1"/>
    <xf numFmtId="0" fontId="3" fillId="0" borderId="23" xfId="0" applyFont="1" applyBorder="1" applyAlignment="1">
      <alignment horizontal="left" indent="2"/>
    </xf>
    <xf numFmtId="0" fontId="8" fillId="0" borderId="11" xfId="0" applyFont="1" applyBorder="1" applyAlignment="1">
      <alignment horizontal="left" vertical="top" wrapText="1" indent="2"/>
    </xf>
    <xf numFmtId="0" fontId="8" fillId="0" borderId="11" xfId="0" applyFont="1" applyBorder="1" applyAlignment="1">
      <alignment vertical="top" wrapText="1"/>
    </xf>
    <xf numFmtId="0" fontId="7" fillId="0" borderId="11" xfId="0" applyFont="1" applyBorder="1" applyAlignment="1">
      <alignment horizontal="left" vertical="top" wrapText="1" indent="1"/>
    </xf>
    <xf numFmtId="0" fontId="7" fillId="0" borderId="24" xfId="0" applyFont="1" applyBorder="1" applyAlignment="1">
      <alignment horizontal="left" vertical="top" wrapText="1" indent="1"/>
    </xf>
    <xf numFmtId="0" fontId="8" fillId="0" borderId="8" xfId="0" applyFont="1" applyBorder="1" applyAlignment="1">
      <alignment vertical="top" wrapText="1"/>
    </xf>
    <xf numFmtId="0" fontId="3" fillId="0" borderId="24" xfId="0" applyFont="1" applyBorder="1" applyAlignment="1">
      <alignment horizontal="left"/>
    </xf>
    <xf numFmtId="0" fontId="3" fillId="0" borderId="24" xfId="0" applyFont="1" applyBorder="1"/>
    <xf numFmtId="0" fontId="3" fillId="0" borderId="11" xfId="0" applyFont="1" applyBorder="1"/>
    <xf numFmtId="0" fontId="5" fillId="0" borderId="8" xfId="0" applyFont="1" applyBorder="1" applyAlignment="1">
      <alignment horizontal="left" indent="1"/>
    </xf>
    <xf numFmtId="0" fontId="3" fillId="0" borderId="22" xfId="0" applyFont="1" applyBorder="1" applyAlignment="1">
      <alignment horizontal="left"/>
    </xf>
    <xf numFmtId="0" fontId="5" fillId="0" borderId="22" xfId="0" applyFont="1" applyBorder="1" applyAlignment="1">
      <alignment horizontal="left"/>
    </xf>
    <xf numFmtId="0" fontId="6" fillId="2" borderId="21" xfId="0" applyFont="1" applyFill="1" applyBorder="1" applyAlignment="1">
      <alignment horizontal="left"/>
    </xf>
    <xf numFmtId="0" fontId="5" fillId="4" borderId="11" xfId="0" applyFont="1" applyFill="1" applyBorder="1" applyAlignment="1">
      <alignment horizontal="left"/>
    </xf>
    <xf numFmtId="164" fontId="4" fillId="0" borderId="0" xfId="1" applyNumberFormat="1" applyFont="1" applyBorder="1"/>
    <xf numFmtId="164" fontId="7" fillId="0" borderId="0" xfId="1" applyNumberFormat="1" applyFont="1" applyBorder="1"/>
    <xf numFmtId="0" fontId="6" fillId="2" borderId="10" xfId="0" applyFont="1" applyFill="1" applyBorder="1" applyAlignment="1">
      <alignment horizontal="left"/>
    </xf>
    <xf numFmtId="0" fontId="5" fillId="4" borderId="11" xfId="0" applyFont="1" applyFill="1" applyBorder="1" applyAlignment="1">
      <alignment horizontal="left" indent="1"/>
    </xf>
    <xf numFmtId="0" fontId="3" fillId="4" borderId="11" xfId="0" applyFont="1" applyFill="1" applyBorder="1" applyAlignment="1">
      <alignment horizontal="left"/>
    </xf>
    <xf numFmtId="0" fontId="3" fillId="0" borderId="11" xfId="0" applyFont="1" applyBorder="1" applyAlignment="1">
      <alignment horizontal="left"/>
    </xf>
    <xf numFmtId="0" fontId="5" fillId="0" borderId="11" xfId="0" applyFont="1" applyBorder="1" applyAlignment="1">
      <alignment horizontal="left"/>
    </xf>
    <xf numFmtId="166" fontId="5" fillId="0" borderId="0" xfId="2" applyNumberFormat="1" applyFont="1" applyFill="1" applyBorder="1"/>
    <xf numFmtId="166" fontId="8" fillId="0" borderId="0" xfId="2" applyNumberFormat="1" applyFont="1" applyFill="1" applyBorder="1"/>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4" borderId="23" xfId="0" applyFont="1" applyFill="1" applyBorder="1" applyAlignment="1">
      <alignment horizontal="left"/>
    </xf>
    <xf numFmtId="0" fontId="3" fillId="4" borderId="34" xfId="0" applyFont="1" applyFill="1" applyBorder="1" applyAlignment="1">
      <alignment horizontal="left"/>
    </xf>
    <xf numFmtId="0" fontId="3" fillId="4" borderId="35" xfId="0" applyFont="1" applyFill="1" applyBorder="1" applyAlignment="1">
      <alignment horizontal="left"/>
    </xf>
    <xf numFmtId="0" fontId="5" fillId="0" borderId="21" xfId="0" applyFont="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9" fontId="3" fillId="0" borderId="31" xfId="2" applyFont="1" applyFill="1" applyBorder="1" applyAlignment="1">
      <alignment horizontal="center"/>
    </xf>
    <xf numFmtId="9" fontId="3" fillId="0" borderId="32" xfId="2" applyFont="1" applyFill="1" applyBorder="1" applyAlignment="1">
      <alignment horizontal="center"/>
    </xf>
    <xf numFmtId="9" fontId="3" fillId="0" borderId="33" xfId="2" applyFont="1" applyFill="1" applyBorder="1" applyAlignment="1">
      <alignment horizontal="center"/>
    </xf>
    <xf numFmtId="9" fontId="5" fillId="0" borderId="0" xfId="2" applyFont="1" applyFill="1"/>
    <xf numFmtId="0" fontId="11" fillId="0" borderId="22" xfId="0" applyFont="1" applyBorder="1" applyAlignment="1">
      <alignment vertical="top" wrapText="1"/>
    </xf>
    <xf numFmtId="0" fontId="11" fillId="0" borderId="22" xfId="0" applyFont="1" applyBorder="1" applyAlignment="1">
      <alignment horizontal="left" vertical="top" wrapText="1"/>
    </xf>
    <xf numFmtId="9" fontId="6" fillId="5" borderId="11" xfId="0" applyNumberFormat="1" applyFont="1" applyFill="1" applyBorder="1" applyAlignment="1">
      <alignment horizontal="center"/>
    </xf>
    <xf numFmtId="9" fontId="6" fillId="5" borderId="0" xfId="0" applyNumberFormat="1" applyFont="1" applyFill="1" applyAlignment="1">
      <alignment horizontal="center"/>
    </xf>
    <xf numFmtId="9" fontId="6" fillId="5" borderId="15" xfId="0" applyNumberFormat="1" applyFont="1" applyFill="1" applyBorder="1" applyAlignment="1">
      <alignment horizontal="center"/>
    </xf>
    <xf numFmtId="167" fontId="5" fillId="0" borderId="1" xfId="0" quotePrefix="1" applyNumberFormat="1" applyFont="1" applyBorder="1" applyAlignment="1">
      <alignment horizontal="center" vertical="top"/>
    </xf>
    <xf numFmtId="0" fontId="5" fillId="0" borderId="22" xfId="0" applyFont="1" applyFill="1" applyBorder="1" applyAlignment="1">
      <alignment horizontal="left" indent="1"/>
    </xf>
    <xf numFmtId="43" fontId="5" fillId="4" borderId="0" xfId="1" applyNumberFormat="1" applyFont="1" applyFill="1" applyBorder="1" applyAlignment="1">
      <alignment horizontal="center"/>
    </xf>
    <xf numFmtId="43" fontId="5" fillId="4" borderId="11" xfId="1" applyNumberFormat="1" applyFont="1" applyFill="1" applyBorder="1" applyAlignment="1">
      <alignment horizontal="center"/>
    </xf>
    <xf numFmtId="168" fontId="5" fillId="3" borderId="15" xfId="1" applyNumberFormat="1" applyFont="1" applyFill="1" applyBorder="1" applyAlignment="1">
      <alignment horizontal="center"/>
    </xf>
    <xf numFmtId="43" fontId="5" fillId="3" borderId="15" xfId="1" applyNumberFormat="1" applyFont="1" applyFill="1" applyBorder="1" applyAlignment="1">
      <alignment horizontal="center"/>
    </xf>
    <xf numFmtId="164" fontId="5" fillId="3" borderId="0" xfId="1" applyNumberFormat="1" applyFont="1" applyFill="1" applyBorder="1" applyAlignment="1">
      <alignment horizontal="center"/>
    </xf>
    <xf numFmtId="164" fontId="5" fillId="0" borderId="9" xfId="1" applyNumberFormat="1" applyFont="1" applyFill="1" applyBorder="1" applyAlignment="1">
      <alignment horizontal="center"/>
    </xf>
    <xf numFmtId="164" fontId="5" fillId="3" borderId="1" xfId="1" applyNumberFormat="1" applyFont="1" applyFill="1" applyBorder="1" applyAlignment="1">
      <alignment horizontal="center"/>
    </xf>
    <xf numFmtId="168" fontId="5" fillId="3" borderId="0" xfId="1" applyNumberFormat="1" applyFont="1" applyFill="1" applyBorder="1" applyAlignment="1">
      <alignment horizontal="center"/>
    </xf>
    <xf numFmtId="168" fontId="5" fillId="0" borderId="0" xfId="1" applyNumberFormat="1" applyFont="1" applyFill="1" applyBorder="1" applyAlignment="1">
      <alignment horizontal="center"/>
    </xf>
    <xf numFmtId="0" fontId="5" fillId="0" borderId="0" xfId="0" applyFont="1" applyFill="1" applyBorder="1" applyAlignment="1">
      <alignment vertical="top" wrapText="1"/>
    </xf>
    <xf numFmtId="43" fontId="5" fillId="0" borderId="2" xfId="1" applyNumberFormat="1" applyFont="1" applyFill="1" applyBorder="1" applyAlignment="1">
      <alignment horizontal="center"/>
    </xf>
    <xf numFmtId="43" fontId="5" fillId="3" borderId="2" xfId="1" applyNumberFormat="1" applyFont="1" applyFill="1" applyBorder="1" applyAlignment="1">
      <alignment horizontal="center"/>
    </xf>
    <xf numFmtId="43" fontId="5" fillId="3" borderId="18" xfId="1" applyNumberFormat="1" applyFont="1" applyFill="1" applyBorder="1" applyAlignment="1">
      <alignment horizontal="center"/>
    </xf>
    <xf numFmtId="164" fontId="8" fillId="4" borderId="1" xfId="1" applyNumberFormat="1" applyFont="1" applyFill="1" applyBorder="1"/>
    <xf numFmtId="164" fontId="8" fillId="3" borderId="14" xfId="1" applyNumberFormat="1" applyFont="1" applyFill="1" applyBorder="1"/>
    <xf numFmtId="164" fontId="8" fillId="4" borderId="13" xfId="1" applyNumberFormat="1" applyFont="1" applyFill="1" applyBorder="1"/>
    <xf numFmtId="164" fontId="7" fillId="4" borderId="17" xfId="1" applyNumberFormat="1" applyFont="1" applyFill="1" applyBorder="1"/>
    <xf numFmtId="43" fontId="5" fillId="4" borderId="0" xfId="1" applyNumberFormat="1" applyFont="1" applyFill="1" applyBorder="1"/>
    <xf numFmtId="43" fontId="5" fillId="3" borderId="15" xfId="1" applyNumberFormat="1" applyFont="1" applyFill="1" applyBorder="1"/>
    <xf numFmtId="43" fontId="5" fillId="4" borderId="11" xfId="1" applyNumberFormat="1" applyFont="1" applyFill="1" applyBorder="1"/>
    <xf numFmtId="168" fontId="3" fillId="4" borderId="3" xfId="1" applyNumberFormat="1" applyFont="1" applyFill="1" applyBorder="1" applyAlignment="1">
      <alignment horizontal="center"/>
    </xf>
    <xf numFmtId="168" fontId="3" fillId="3" borderId="20" xfId="1" applyNumberFormat="1" applyFont="1" applyFill="1" applyBorder="1" applyAlignment="1">
      <alignment horizontal="center"/>
    </xf>
    <xf numFmtId="168" fontId="3" fillId="4" borderId="19" xfId="1" applyNumberFormat="1" applyFont="1" applyFill="1" applyBorder="1" applyAlignment="1">
      <alignment horizontal="center"/>
    </xf>
    <xf numFmtId="168" fontId="3" fillId="4" borderId="32" xfId="1" applyNumberFormat="1" applyFont="1" applyFill="1" applyBorder="1" applyAlignment="1">
      <alignment horizontal="center"/>
    </xf>
    <xf numFmtId="168" fontId="3" fillId="3" borderId="33" xfId="1" applyNumberFormat="1" applyFont="1" applyFill="1" applyBorder="1" applyAlignment="1">
      <alignment horizontal="center"/>
    </xf>
    <xf numFmtId="168" fontId="3" fillId="4" borderId="31" xfId="1" applyNumberFormat="1" applyFont="1" applyFill="1" applyBorder="1" applyAlignment="1">
      <alignment horizontal="center"/>
    </xf>
    <xf numFmtId="164" fontId="3" fillId="3" borderId="2" xfId="1" applyNumberFormat="1" applyFont="1" applyFill="1" applyBorder="1" applyAlignment="1">
      <alignment horizontal="center"/>
    </xf>
    <xf numFmtId="164" fontId="3" fillId="3" borderId="0" xfId="1" applyNumberFormat="1" applyFont="1" applyFill="1" applyBorder="1" applyAlignment="1">
      <alignment horizontal="center"/>
    </xf>
    <xf numFmtId="0" fontId="8" fillId="0" borderId="36" xfId="0" applyFont="1" applyBorder="1" applyAlignment="1">
      <alignment horizontal="left" vertical="top" wrapText="1" indent="1"/>
    </xf>
    <xf numFmtId="0" fontId="7" fillId="0" borderId="34" xfId="0" applyFont="1" applyBorder="1" applyAlignment="1">
      <alignment vertical="top" wrapText="1"/>
    </xf>
    <xf numFmtId="168" fontId="5" fillId="0" borderId="11" xfId="1" applyNumberFormat="1" applyFont="1" applyFill="1" applyBorder="1" applyAlignment="1">
      <alignment horizontal="center"/>
    </xf>
    <xf numFmtId="43" fontId="5" fillId="0" borderId="17" xfId="1" applyNumberFormat="1" applyFont="1" applyFill="1" applyBorder="1" applyAlignment="1">
      <alignment horizontal="center"/>
    </xf>
    <xf numFmtId="0" fontId="5" fillId="0" borderId="11" xfId="0" applyFont="1" applyFill="1" applyBorder="1" applyAlignment="1">
      <alignment vertical="top" wrapText="1"/>
    </xf>
    <xf numFmtId="43" fontId="3" fillId="0" borderId="24" xfId="1" applyNumberFormat="1" applyFont="1" applyFill="1" applyBorder="1" applyAlignment="1">
      <alignment horizontal="center"/>
    </xf>
    <xf numFmtId="43" fontId="3" fillId="0" borderId="25" xfId="1" applyNumberFormat="1" applyFont="1" applyFill="1" applyBorder="1" applyAlignment="1">
      <alignment horizontal="center"/>
    </xf>
    <xf numFmtId="43" fontId="3" fillId="3" borderId="26" xfId="1" applyNumberFormat="1" applyFont="1" applyFill="1" applyBorder="1" applyAlignment="1">
      <alignment horizontal="center"/>
    </xf>
    <xf numFmtId="43" fontId="3" fillId="3" borderId="25" xfId="1" applyNumberFormat="1" applyFont="1" applyFill="1" applyBorder="1" applyAlignment="1">
      <alignment horizontal="center"/>
    </xf>
    <xf numFmtId="164" fontId="8" fillId="3" borderId="15" xfId="1" applyNumberFormat="1" applyFont="1" applyFill="1" applyBorder="1"/>
    <xf numFmtId="164" fontId="8" fillId="0" borderId="0" xfId="1" applyNumberFormat="1" applyFont="1" applyFill="1" applyBorder="1"/>
    <xf numFmtId="164" fontId="7" fillId="3" borderId="15" xfId="1" applyNumberFormat="1" applyFont="1" applyFill="1" applyBorder="1"/>
    <xf numFmtId="164" fontId="3" fillId="3" borderId="37" xfId="1" applyNumberFormat="1" applyFont="1" applyFill="1" applyBorder="1" applyAlignment="1">
      <alignment horizontal="center"/>
    </xf>
    <xf numFmtId="164" fontId="3" fillId="3" borderId="12" xfId="1" applyNumberFormat="1" applyFont="1" applyFill="1" applyBorder="1" applyAlignment="1">
      <alignment horizontal="center"/>
    </xf>
    <xf numFmtId="0" fontId="7" fillId="0" borderId="11" xfId="0" applyFont="1" applyBorder="1" applyAlignment="1">
      <alignment horizontal="left" vertical="top" wrapText="1" indent="2"/>
    </xf>
    <xf numFmtId="164" fontId="8" fillId="0" borderId="1" xfId="1" applyNumberFormat="1" applyFont="1" applyFill="1" applyBorder="1"/>
    <xf numFmtId="0" fontId="5" fillId="0" borderId="9" xfId="0" applyFont="1" applyFill="1" applyBorder="1"/>
    <xf numFmtId="164" fontId="7" fillId="0" borderId="4" xfId="1" applyNumberFormat="1" applyFont="1" applyFill="1" applyBorder="1"/>
    <xf numFmtId="164" fontId="5" fillId="0" borderId="4" xfId="1" applyNumberFormat="1" applyFont="1" applyFill="1" applyBorder="1" applyAlignment="1">
      <alignment horizontal="center"/>
    </xf>
    <xf numFmtId="164" fontId="3" fillId="0" borderId="4" xfId="1" applyNumberFormat="1" applyFont="1" applyFill="1" applyBorder="1" applyAlignment="1">
      <alignment horizontal="center"/>
    </xf>
    <xf numFmtId="0" fontId="5" fillId="0" borderId="23" xfId="0" applyFont="1" applyBorder="1" applyAlignment="1">
      <alignment horizontal="left" indent="1"/>
    </xf>
    <xf numFmtId="164" fontId="5" fillId="3" borderId="15" xfId="1" applyNumberFormat="1" applyFont="1" applyFill="1" applyBorder="1" applyAlignment="1">
      <alignment horizontal="right"/>
    </xf>
    <xf numFmtId="164" fontId="8" fillId="3" borderId="15" xfId="1" applyNumberFormat="1" applyFont="1" applyFill="1" applyBorder="1" applyAlignment="1">
      <alignment horizontal="right"/>
    </xf>
    <xf numFmtId="164" fontId="5" fillId="3" borderId="14" xfId="1" applyNumberFormat="1" applyFont="1" applyFill="1" applyBorder="1" applyAlignment="1">
      <alignment horizontal="right"/>
    </xf>
    <xf numFmtId="164" fontId="5" fillId="2" borderId="7" xfId="0" applyNumberFormat="1" applyFont="1" applyFill="1" applyBorder="1" applyAlignment="1">
      <alignment horizontal="right"/>
    </xf>
    <xf numFmtId="164" fontId="5" fillId="3" borderId="10" xfId="0" applyNumberFormat="1" applyFont="1" applyFill="1" applyBorder="1" applyAlignment="1">
      <alignment horizontal="right"/>
    </xf>
    <xf numFmtId="164" fontId="5" fillId="3" borderId="15" xfId="0" applyNumberFormat="1" applyFont="1" applyFill="1" applyBorder="1" applyAlignment="1">
      <alignment horizontal="right"/>
    </xf>
    <xf numFmtId="164" fontId="5" fillId="3" borderId="14" xfId="0" applyNumberFormat="1" applyFont="1" applyFill="1" applyBorder="1" applyAlignment="1">
      <alignment horizontal="right"/>
    </xf>
    <xf numFmtId="164" fontId="5" fillId="3" borderId="26" xfId="0" applyNumberFormat="1" applyFont="1" applyFill="1" applyBorder="1" applyAlignment="1">
      <alignment horizontal="right"/>
    </xf>
    <xf numFmtId="164" fontId="5" fillId="0" borderId="0" xfId="0" applyNumberFormat="1" applyFont="1" applyAlignment="1">
      <alignment horizontal="center"/>
    </xf>
    <xf numFmtId="164" fontId="5" fillId="2" borderId="7" xfId="0" applyNumberFormat="1" applyFont="1" applyFill="1" applyBorder="1" applyAlignment="1">
      <alignment horizontal="center"/>
    </xf>
    <xf numFmtId="164" fontId="8" fillId="3" borderId="10" xfId="0" applyNumberFormat="1" applyFont="1" applyFill="1" applyBorder="1" applyAlignment="1">
      <alignment horizontal="center" vertical="top" wrapText="1"/>
    </xf>
    <xf numFmtId="164" fontId="8" fillId="3" borderId="15" xfId="0" applyNumberFormat="1" applyFont="1" applyFill="1" applyBorder="1" applyAlignment="1">
      <alignment horizontal="center" vertical="top" wrapText="1"/>
    </xf>
    <xf numFmtId="164" fontId="8" fillId="3" borderId="18" xfId="0" applyNumberFormat="1" applyFont="1" applyFill="1" applyBorder="1" applyAlignment="1">
      <alignment horizontal="center" vertical="top" wrapText="1"/>
    </xf>
    <xf numFmtId="164" fontId="5" fillId="2" borderId="5" xfId="0" applyNumberFormat="1" applyFont="1" applyFill="1" applyBorder="1" applyAlignment="1">
      <alignment horizontal="right"/>
    </xf>
    <xf numFmtId="164" fontId="5" fillId="0" borderId="8" xfId="1" applyNumberFormat="1" applyFont="1" applyFill="1" applyBorder="1" applyAlignment="1">
      <alignment horizontal="right"/>
    </xf>
    <xf numFmtId="164" fontId="5" fillId="0" borderId="11" xfId="1" applyNumberFormat="1" applyFont="1" applyFill="1" applyBorder="1" applyAlignment="1">
      <alignment horizontal="right"/>
    </xf>
    <xf numFmtId="164" fontId="8" fillId="0" borderId="11" xfId="1" applyNumberFormat="1" applyFont="1" applyFill="1" applyBorder="1" applyAlignment="1">
      <alignment horizontal="right"/>
    </xf>
    <xf numFmtId="164" fontId="5" fillId="0" borderId="13" xfId="1" applyNumberFormat="1" applyFont="1" applyFill="1" applyBorder="1" applyAlignment="1">
      <alignment horizontal="right"/>
    </xf>
    <xf numFmtId="164" fontId="5" fillId="0" borderId="8" xfId="0" applyNumberFormat="1" applyFont="1" applyFill="1" applyBorder="1" applyAlignment="1">
      <alignment horizontal="right"/>
    </xf>
    <xf numFmtId="164" fontId="5" fillId="0" borderId="11" xfId="0" applyNumberFormat="1" applyFont="1" applyFill="1" applyBorder="1" applyAlignment="1">
      <alignment horizontal="right"/>
    </xf>
    <xf numFmtId="164" fontId="5" fillId="0" borderId="13" xfId="0" applyNumberFormat="1" applyFont="1" applyFill="1" applyBorder="1" applyAlignment="1">
      <alignment horizontal="right"/>
    </xf>
    <xf numFmtId="164" fontId="5" fillId="0" borderId="24" xfId="0" applyNumberFormat="1" applyFont="1" applyFill="1" applyBorder="1" applyAlignment="1">
      <alignment horizontal="right"/>
    </xf>
    <xf numFmtId="164" fontId="8" fillId="0" borderId="9" xfId="0" applyNumberFormat="1" applyFont="1" applyFill="1" applyBorder="1" applyAlignment="1">
      <alignment horizontal="center" vertical="top" wrapText="1"/>
    </xf>
    <xf numFmtId="164" fontId="8" fillId="0" borderId="1" xfId="0" applyNumberFormat="1" applyFont="1" applyFill="1" applyBorder="1" applyAlignment="1">
      <alignment horizontal="center" vertical="top" wrapText="1"/>
    </xf>
    <xf numFmtId="164" fontId="8" fillId="0" borderId="2" xfId="0" applyNumberFormat="1" applyFont="1" applyFill="1" applyBorder="1" applyAlignment="1">
      <alignment horizontal="center" vertical="top" wrapText="1"/>
    </xf>
    <xf numFmtId="164" fontId="5" fillId="2" borderId="6" xfId="0" applyNumberFormat="1" applyFont="1" applyFill="1" applyBorder="1" applyAlignment="1">
      <alignment horizontal="center"/>
    </xf>
    <xf numFmtId="164" fontId="5" fillId="0" borderId="0" xfId="0" applyNumberFormat="1" applyFont="1" applyBorder="1"/>
    <xf numFmtId="164" fontId="5" fillId="0" borderId="1" xfId="0" applyNumberFormat="1" applyFont="1" applyBorder="1"/>
    <xf numFmtId="164" fontId="5" fillId="0" borderId="25" xfId="0" applyNumberFormat="1" applyFont="1" applyBorder="1"/>
    <xf numFmtId="164" fontId="5" fillId="2" borderId="6" xfId="0" applyNumberFormat="1" applyFont="1" applyFill="1" applyBorder="1"/>
    <xf numFmtId="164" fontId="5" fillId="0" borderId="9" xfId="0" applyNumberFormat="1" applyFont="1" applyBorder="1"/>
    <xf numFmtId="164" fontId="5" fillId="0" borderId="0" xfId="0" applyNumberFormat="1" applyFont="1"/>
    <xf numFmtId="164" fontId="8" fillId="0" borderId="9" xfId="0" applyNumberFormat="1" applyFont="1" applyBorder="1" applyAlignment="1">
      <alignment vertical="top" wrapText="1"/>
    </xf>
    <xf numFmtId="164" fontId="8" fillId="0" borderId="0" xfId="0" applyNumberFormat="1" applyFont="1" applyBorder="1" applyAlignment="1">
      <alignment vertical="top" wrapText="1"/>
    </xf>
    <xf numFmtId="164" fontId="8" fillId="0" borderId="2" xfId="0" applyNumberFormat="1" applyFont="1" applyBorder="1" applyAlignment="1">
      <alignment vertical="top" wrapText="1"/>
    </xf>
    <xf numFmtId="164" fontId="3" fillId="0" borderId="31" xfId="1" applyNumberFormat="1" applyFont="1" applyFill="1" applyBorder="1" applyAlignment="1">
      <alignment horizontal="right"/>
    </xf>
    <xf numFmtId="164" fontId="3" fillId="0" borderId="25" xfId="0" applyNumberFormat="1" applyFont="1" applyBorder="1"/>
    <xf numFmtId="164" fontId="3" fillId="3" borderId="15" xfId="1" applyNumberFormat="1" applyFont="1" applyFill="1" applyBorder="1" applyAlignment="1">
      <alignment horizontal="right"/>
    </xf>
    <xf numFmtId="164" fontId="3" fillId="0" borderId="0" xfId="0" applyNumberFormat="1" applyFont="1" applyBorder="1"/>
    <xf numFmtId="164" fontId="3" fillId="0" borderId="16" xfId="0" applyNumberFormat="1" applyFont="1" applyFill="1" applyBorder="1" applyAlignment="1">
      <alignment horizontal="right"/>
    </xf>
    <xf numFmtId="164" fontId="3" fillId="3" borderId="15" xfId="0" applyNumberFormat="1" applyFont="1" applyFill="1" applyBorder="1" applyAlignment="1">
      <alignment horizontal="right"/>
    </xf>
    <xf numFmtId="164" fontId="3" fillId="0" borderId="31" xfId="0" applyNumberFormat="1" applyFont="1" applyFill="1" applyBorder="1" applyAlignment="1">
      <alignment horizontal="right"/>
    </xf>
    <xf numFmtId="164" fontId="3" fillId="3" borderId="26" xfId="0" applyNumberFormat="1" applyFont="1" applyFill="1" applyBorder="1" applyAlignment="1">
      <alignment horizontal="right"/>
    </xf>
    <xf numFmtId="0" fontId="7" fillId="0" borderId="8" xfId="0" applyFont="1" applyBorder="1" applyAlignment="1">
      <alignment horizontal="left" vertical="top" wrapText="1" indent="1"/>
    </xf>
    <xf numFmtId="164" fontId="3" fillId="0" borderId="8" xfId="1" applyNumberFormat="1" applyFont="1" applyFill="1" applyBorder="1" applyAlignment="1">
      <alignment horizontal="right"/>
    </xf>
    <xf numFmtId="164" fontId="8" fillId="4" borderId="9" xfId="0" applyNumberFormat="1" applyFont="1" applyFill="1" applyBorder="1" applyAlignment="1">
      <alignment horizontal="center" vertical="top" wrapText="1"/>
    </xf>
    <xf numFmtId="164" fontId="8" fillId="4" borderId="9" xfId="0" applyNumberFormat="1" applyFont="1" applyFill="1" applyBorder="1" applyAlignment="1">
      <alignment vertical="top" wrapText="1"/>
    </xf>
    <xf numFmtId="164" fontId="8" fillId="4" borderId="1" xfId="0" applyNumberFormat="1" applyFont="1" applyFill="1" applyBorder="1" applyAlignment="1">
      <alignment horizontal="center" vertical="top" wrapText="1"/>
    </xf>
    <xf numFmtId="164" fontId="8" fillId="4" borderId="0" xfId="0" applyNumberFormat="1" applyFont="1" applyFill="1" applyBorder="1" applyAlignment="1">
      <alignment vertical="top" wrapText="1"/>
    </xf>
    <xf numFmtId="164" fontId="8" fillId="4" borderId="2" xfId="0" applyNumberFormat="1" applyFont="1" applyFill="1" applyBorder="1" applyAlignment="1">
      <alignment horizontal="center" vertical="top" wrapText="1"/>
    </xf>
    <xf numFmtId="164" fontId="8" fillId="4" borderId="2" xfId="0" applyNumberFormat="1" applyFont="1" applyFill="1" applyBorder="1" applyAlignment="1">
      <alignment vertical="top" wrapText="1"/>
    </xf>
    <xf numFmtId="9" fontId="5" fillId="4" borderId="11" xfId="2" applyFont="1" applyFill="1" applyBorder="1" applyAlignment="1">
      <alignment horizontal="center"/>
    </xf>
    <xf numFmtId="9" fontId="5" fillId="4" borderId="0" xfId="2" applyFont="1" applyFill="1" applyBorder="1" applyAlignment="1">
      <alignment horizontal="center"/>
    </xf>
    <xf numFmtId="9" fontId="5" fillId="4" borderId="15" xfId="2" applyFont="1" applyFill="1" applyBorder="1" applyAlignment="1">
      <alignment horizontal="center"/>
    </xf>
    <xf numFmtId="0" fontId="5" fillId="4" borderId="24" xfId="0" applyFont="1" applyFill="1" applyBorder="1" applyAlignment="1">
      <alignment horizontal="left" indent="1"/>
    </xf>
    <xf numFmtId="0" fontId="5" fillId="0" borderId="0" xfId="0" applyFont="1" applyFill="1" applyAlignment="1">
      <alignment horizontal="center" vertical="center"/>
    </xf>
    <xf numFmtId="0" fontId="5" fillId="0" borderId="0" xfId="0" applyFont="1" applyFill="1"/>
    <xf numFmtId="43" fontId="5" fillId="0" borderId="0" xfId="0" applyNumberFormat="1" applyFont="1" applyFill="1" applyBorder="1"/>
    <xf numFmtId="0" fontId="6" fillId="0" borderId="0" xfId="0" applyFont="1" applyFill="1" applyBorder="1" applyAlignment="1">
      <alignment horizontal="center"/>
    </xf>
    <xf numFmtId="0" fontId="5" fillId="0" borderId="0" xfId="0" applyFont="1" applyFill="1" applyBorder="1"/>
    <xf numFmtId="165" fontId="5" fillId="0" borderId="0" xfId="0" applyNumberFormat="1" applyFont="1" applyFill="1" applyBorder="1"/>
    <xf numFmtId="43" fontId="3" fillId="0" borderId="0" xfId="0" applyNumberFormat="1" applyFont="1" applyFill="1" applyBorder="1"/>
    <xf numFmtId="165" fontId="3" fillId="0" borderId="0" xfId="0" applyNumberFormat="1" applyFont="1" applyFill="1" applyBorder="1"/>
    <xf numFmtId="166" fontId="5" fillId="4" borderId="0" xfId="2" applyNumberFormat="1" applyFont="1" applyFill="1" applyBorder="1"/>
    <xf numFmtId="0" fontId="5" fillId="0" borderId="25" xfId="0" applyFont="1" applyBorder="1"/>
    <xf numFmtId="164" fontId="3" fillId="3" borderId="9" xfId="1" applyNumberFormat="1" applyFont="1" applyFill="1" applyBorder="1" applyAlignment="1">
      <alignment horizontal="center"/>
    </xf>
    <xf numFmtId="164" fontId="3" fillId="3" borderId="3" xfId="1" applyNumberFormat="1" applyFont="1" applyFill="1" applyBorder="1" applyAlignment="1">
      <alignment horizontal="center"/>
    </xf>
    <xf numFmtId="164" fontId="8" fillId="3" borderId="1" xfId="1" applyNumberFormat="1" applyFont="1" applyFill="1" applyBorder="1"/>
    <xf numFmtId="164" fontId="7" fillId="3" borderId="2" xfId="1" applyNumberFormat="1" applyFont="1" applyFill="1" applyBorder="1"/>
    <xf numFmtId="43" fontId="5" fillId="3" borderId="0" xfId="1" applyNumberFormat="1" applyFont="1" applyFill="1" applyBorder="1"/>
    <xf numFmtId="168" fontId="3" fillId="3" borderId="3" xfId="1" applyNumberFormat="1" applyFont="1" applyFill="1" applyBorder="1" applyAlignment="1">
      <alignment horizontal="center"/>
    </xf>
    <xf numFmtId="43" fontId="5" fillId="3" borderId="0" xfId="1" applyNumberFormat="1" applyFont="1" applyFill="1" applyBorder="1" applyAlignment="1">
      <alignment horizontal="center"/>
    </xf>
    <xf numFmtId="168" fontId="3" fillId="3" borderId="32" xfId="1" applyNumberFormat="1" applyFont="1" applyFill="1" applyBorder="1" applyAlignment="1">
      <alignment horizontal="center"/>
    </xf>
    <xf numFmtId="0" fontId="5" fillId="0" borderId="11" xfId="0" applyFont="1" applyBorder="1" applyAlignment="1">
      <alignment horizontal="left" indent="3"/>
    </xf>
    <xf numFmtId="164" fontId="5" fillId="0" borderId="8" xfId="1" applyNumberFormat="1" applyFont="1" applyFill="1" applyBorder="1"/>
    <xf numFmtId="164" fontId="5" fillId="0" borderId="11" xfId="1" applyNumberFormat="1" applyFont="1" applyFill="1" applyBorder="1"/>
    <xf numFmtId="164" fontId="5" fillId="0" borderId="8" xfId="1" applyNumberFormat="1" applyFont="1" applyBorder="1"/>
    <xf numFmtId="164" fontId="5" fillId="0" borderId="11" xfId="1" applyNumberFormat="1" applyFont="1" applyBorder="1"/>
    <xf numFmtId="9" fontId="3" fillId="0" borderId="8" xfId="2" applyNumberFormat="1" applyFont="1" applyFill="1" applyBorder="1" applyAlignment="1">
      <alignment horizontal="center"/>
    </xf>
    <xf numFmtId="9" fontId="3" fillId="0" borderId="9" xfId="2" applyNumberFormat="1" applyFont="1" applyFill="1" applyBorder="1" applyAlignment="1">
      <alignment horizontal="center"/>
    </xf>
    <xf numFmtId="9" fontId="5" fillId="0" borderId="11" xfId="2" applyNumberFormat="1" applyFont="1" applyFill="1" applyBorder="1" applyAlignment="1">
      <alignment horizontal="center"/>
    </xf>
    <xf numFmtId="9" fontId="3" fillId="0" borderId="10" xfId="2" applyNumberFormat="1" applyFont="1" applyFill="1" applyBorder="1" applyAlignment="1">
      <alignment horizontal="center"/>
    </xf>
    <xf numFmtId="9" fontId="5" fillId="0" borderId="0" xfId="2" applyNumberFormat="1" applyFont="1" applyFill="1" applyBorder="1" applyAlignment="1">
      <alignment horizontal="center"/>
    </xf>
    <xf numFmtId="9" fontId="5" fillId="0" borderId="15" xfId="2" applyNumberFormat="1" applyFont="1" applyFill="1" applyBorder="1" applyAlignment="1">
      <alignment horizontal="center"/>
    </xf>
    <xf numFmtId="9" fontId="3" fillId="0" borderId="11" xfId="2" applyNumberFormat="1" applyFont="1" applyFill="1" applyBorder="1" applyAlignment="1">
      <alignment horizontal="center"/>
    </xf>
    <xf numFmtId="9" fontId="3" fillId="0" borderId="0" xfId="2" applyNumberFormat="1" applyFont="1" applyFill="1" applyBorder="1" applyAlignment="1">
      <alignment horizontal="center"/>
    </xf>
    <xf numFmtId="9" fontId="3" fillId="0" borderId="15" xfId="2" applyNumberFormat="1" applyFont="1" applyFill="1" applyBorder="1" applyAlignment="1">
      <alignment horizontal="center"/>
    </xf>
    <xf numFmtId="9" fontId="5" fillId="0" borderId="16" xfId="2" applyNumberFormat="1" applyFont="1" applyFill="1" applyBorder="1" applyAlignment="1">
      <alignment horizontal="center"/>
    </xf>
    <xf numFmtId="9" fontId="5" fillId="0" borderId="4" xfId="2" applyNumberFormat="1" applyFont="1" applyFill="1" applyBorder="1" applyAlignment="1">
      <alignment horizontal="center"/>
    </xf>
    <xf numFmtId="9" fontId="5" fillId="0" borderId="12" xfId="2" applyNumberFormat="1" applyFont="1" applyFill="1" applyBorder="1" applyAlignment="1">
      <alignment horizontal="center"/>
    </xf>
    <xf numFmtId="9" fontId="5" fillId="0" borderId="13" xfId="2" applyNumberFormat="1" applyFont="1" applyFill="1" applyBorder="1" applyAlignment="1">
      <alignment horizontal="center"/>
    </xf>
    <xf numFmtId="9" fontId="5" fillId="0" borderId="1" xfId="2" applyNumberFormat="1" applyFont="1" applyFill="1" applyBorder="1" applyAlignment="1">
      <alignment horizontal="center"/>
    </xf>
    <xf numFmtId="9" fontId="5" fillId="0" borderId="14" xfId="2" applyNumberFormat="1" applyFont="1" applyFill="1" applyBorder="1" applyAlignment="1">
      <alignment horizontal="center"/>
    </xf>
    <xf numFmtId="9" fontId="5" fillId="4" borderId="0" xfId="2" applyNumberFormat="1" applyFont="1" applyFill="1" applyBorder="1" applyAlignment="1">
      <alignment horizontal="center"/>
    </xf>
    <xf numFmtId="9" fontId="5" fillId="4" borderId="15" xfId="2" applyNumberFormat="1" applyFont="1" applyFill="1" applyBorder="1" applyAlignment="1">
      <alignment horizontal="center"/>
    </xf>
    <xf numFmtId="9" fontId="3" fillId="0" borderId="16" xfId="2" applyNumberFormat="1" applyFont="1" applyFill="1" applyBorder="1" applyAlignment="1">
      <alignment horizontal="center"/>
    </xf>
    <xf numFmtId="9" fontId="3" fillId="0" borderId="4" xfId="2" applyNumberFormat="1" applyFont="1" applyFill="1" applyBorder="1" applyAlignment="1">
      <alignment horizontal="center"/>
    </xf>
    <xf numFmtId="9" fontId="3" fillId="0" borderId="12" xfId="2" applyNumberFormat="1" applyFont="1" applyFill="1" applyBorder="1" applyAlignment="1">
      <alignment horizontal="center"/>
    </xf>
    <xf numFmtId="9" fontId="3" fillId="0" borderId="17" xfId="2" applyNumberFormat="1" applyFont="1" applyFill="1" applyBorder="1" applyAlignment="1">
      <alignment horizontal="center"/>
    </xf>
    <xf numFmtId="9" fontId="3" fillId="0" borderId="2" xfId="2" applyNumberFormat="1" applyFont="1" applyFill="1" applyBorder="1" applyAlignment="1">
      <alignment horizontal="center"/>
    </xf>
    <xf numFmtId="9" fontId="3" fillId="0" borderId="18" xfId="2" applyNumberFormat="1" applyFont="1" applyFill="1" applyBorder="1" applyAlignment="1">
      <alignment horizontal="center"/>
    </xf>
    <xf numFmtId="165" fontId="4" fillId="0" borderId="0" xfId="0" applyNumberFormat="1" applyFont="1" applyBorder="1" applyAlignment="1">
      <alignment horizontal="center" vertical="center"/>
    </xf>
    <xf numFmtId="9" fontId="5" fillId="0" borderId="0" xfId="0" applyNumberFormat="1" applyFont="1" applyBorder="1"/>
    <xf numFmtId="0" fontId="5" fillId="0" borderId="0" xfId="0" applyFont="1" applyBorder="1" applyAlignment="1">
      <alignment horizontal="center"/>
    </xf>
    <xf numFmtId="164" fontId="3" fillId="0" borderId="16" xfId="1" applyNumberFormat="1" applyFont="1" applyFill="1" applyBorder="1" applyAlignment="1">
      <alignment horizontal="center"/>
    </xf>
    <xf numFmtId="0" fontId="5" fillId="2" borderId="9" xfId="0" applyFont="1" applyFill="1" applyBorder="1"/>
    <xf numFmtId="164" fontId="3" fillId="0" borderId="38" xfId="1" applyNumberFormat="1" applyFont="1" applyFill="1" applyBorder="1" applyAlignment="1">
      <alignment horizontal="center"/>
    </xf>
    <xf numFmtId="164" fontId="5" fillId="0" borderId="39" xfId="1" applyNumberFormat="1" applyFont="1" applyFill="1" applyBorder="1" applyAlignment="1">
      <alignment horizontal="center"/>
    </xf>
    <xf numFmtId="164" fontId="3" fillId="4" borderId="39" xfId="1" applyNumberFormat="1" applyFont="1" applyFill="1" applyBorder="1" applyAlignment="1">
      <alignment horizontal="center"/>
    </xf>
    <xf numFmtId="164" fontId="5" fillId="4" borderId="39" xfId="1" applyNumberFormat="1" applyFont="1" applyFill="1" applyBorder="1" applyAlignment="1">
      <alignment horizontal="center"/>
    </xf>
    <xf numFmtId="164" fontId="3" fillId="0" borderId="40" xfId="1" applyNumberFormat="1" applyFont="1" applyFill="1" applyBorder="1" applyAlignment="1">
      <alignment horizontal="center"/>
    </xf>
    <xf numFmtId="164" fontId="4" fillId="0" borderId="39" xfId="1" applyNumberFormat="1" applyFont="1" applyFill="1" applyBorder="1"/>
    <xf numFmtId="164" fontId="5" fillId="0" borderId="41" xfId="1" applyNumberFormat="1" applyFont="1" applyFill="1" applyBorder="1" applyAlignment="1">
      <alignment horizontal="center"/>
    </xf>
    <xf numFmtId="164" fontId="3" fillId="0" borderId="39" xfId="1" applyNumberFormat="1" applyFont="1" applyFill="1" applyBorder="1" applyAlignment="1">
      <alignment horizontal="center"/>
    </xf>
    <xf numFmtId="164" fontId="4" fillId="4" borderId="39" xfId="1" applyNumberFormat="1" applyFont="1" applyFill="1" applyBorder="1"/>
    <xf numFmtId="164" fontId="3" fillId="0" borderId="42" xfId="1" applyNumberFormat="1" applyFont="1" applyFill="1" applyBorder="1" applyAlignment="1">
      <alignment horizontal="center"/>
    </xf>
    <xf numFmtId="166" fontId="5" fillId="0" borderId="41" xfId="2" applyNumberFormat="1" applyFont="1" applyFill="1" applyBorder="1"/>
    <xf numFmtId="166" fontId="5" fillId="0" borderId="1" xfId="2" applyNumberFormat="1" applyFont="1" applyFill="1" applyBorder="1"/>
    <xf numFmtId="166" fontId="8" fillId="0" borderId="1" xfId="2" applyNumberFormat="1" applyFont="1" applyFill="1" applyBorder="1"/>
    <xf numFmtId="166" fontId="8" fillId="3" borderId="14" xfId="2" applyNumberFormat="1" applyFont="1" applyFill="1" applyBorder="1"/>
    <xf numFmtId="166" fontId="5" fillId="0" borderId="43" xfId="2" applyNumberFormat="1" applyFont="1" applyFill="1" applyBorder="1"/>
    <xf numFmtId="166" fontId="5" fillId="3" borderId="44" xfId="2" applyNumberFormat="1" applyFont="1" applyFill="1" applyBorder="1"/>
    <xf numFmtId="166" fontId="5" fillId="0" borderId="45" xfId="2" applyNumberFormat="1" applyFont="1" applyFill="1" applyBorder="1"/>
    <xf numFmtId="0" fontId="3" fillId="0" borderId="0" xfId="0" applyFont="1" applyBorder="1"/>
    <xf numFmtId="164" fontId="3" fillId="0" borderId="32" xfId="0" applyNumberFormat="1" applyFont="1" applyBorder="1"/>
    <xf numFmtId="164" fontId="3" fillId="3" borderId="33" xfId="1" applyNumberFormat="1" applyFont="1" applyFill="1" applyBorder="1" applyAlignment="1">
      <alignment horizontal="right"/>
    </xf>
    <xf numFmtId="164" fontId="8" fillId="3" borderId="11" xfId="1" applyNumberFormat="1" applyFont="1" applyFill="1" applyBorder="1" applyAlignment="1">
      <alignment horizontal="right"/>
    </xf>
    <xf numFmtId="9" fontId="15" fillId="0" borderId="11" xfId="2" applyFont="1" applyFill="1" applyBorder="1" applyAlignment="1">
      <alignment horizontal="center"/>
    </xf>
    <xf numFmtId="9" fontId="15" fillId="0" borderId="0" xfId="2" applyFont="1" applyFill="1" applyBorder="1" applyAlignment="1">
      <alignment horizontal="center"/>
    </xf>
    <xf numFmtId="43" fontId="5" fillId="4" borderId="0" xfId="1" applyFont="1" applyFill="1" applyBorder="1"/>
    <xf numFmtId="43" fontId="5" fillId="4" borderId="0" xfId="1" applyFont="1" applyFill="1" applyBorder="1" applyAlignment="1">
      <alignment horizontal="center"/>
    </xf>
    <xf numFmtId="43" fontId="5" fillId="0" borderId="2" xfId="1" applyFont="1" applyFill="1" applyBorder="1" applyAlignment="1">
      <alignment horizontal="center"/>
    </xf>
    <xf numFmtId="0" fontId="5" fillId="0" borderId="0" xfId="0" applyFont="1" applyAlignment="1">
      <alignment vertical="top" wrapText="1"/>
    </xf>
    <xf numFmtId="43" fontId="3" fillId="0" borderId="25" xfId="1" applyFont="1" applyFill="1" applyBorder="1" applyAlignment="1">
      <alignment horizontal="center"/>
    </xf>
    <xf numFmtId="9" fontId="5" fillId="0" borderId="0" xfId="2" applyNumberFormat="1" applyFont="1" applyAlignment="1">
      <alignment horizontal="center" vertical="center"/>
    </xf>
    <xf numFmtId="0" fontId="23" fillId="0" borderId="0" xfId="0" applyFont="1"/>
    <xf numFmtId="165" fontId="5" fillId="0" borderId="0" xfId="0" applyNumberFormat="1" applyFont="1"/>
    <xf numFmtId="0" fontId="5" fillId="0" borderId="11" xfId="0" applyFont="1" applyFill="1" applyBorder="1" applyAlignment="1">
      <alignment horizontal="left" indent="1"/>
    </xf>
    <xf numFmtId="0" fontId="5" fillId="0" borderId="11" xfId="0" applyFont="1" applyFill="1" applyBorder="1" applyAlignment="1">
      <alignment horizontal="left"/>
    </xf>
    <xf numFmtId="0" fontId="5" fillId="0" borderId="22" xfId="0" applyFont="1" applyFill="1" applyBorder="1" applyAlignment="1">
      <alignment horizontal="left"/>
    </xf>
    <xf numFmtId="0" fontId="3" fillId="0" borderId="22" xfId="0" applyFont="1" applyFill="1" applyBorder="1" applyAlignment="1">
      <alignment horizontal="left"/>
    </xf>
    <xf numFmtId="0" fontId="5" fillId="0" borderId="11" xfId="0" applyFont="1" applyFill="1" applyBorder="1" applyAlignment="1">
      <alignment horizontal="left" indent="2"/>
    </xf>
    <xf numFmtId="0" fontId="8" fillId="0" borderId="11" xfId="0" applyFont="1" applyFill="1" applyBorder="1" applyAlignment="1">
      <alignment horizontal="left" indent="2"/>
    </xf>
    <xf numFmtId="164" fontId="8" fillId="0" borderId="0" xfId="0" applyNumberFormat="1" applyFont="1" applyBorder="1"/>
    <xf numFmtId="0" fontId="8" fillId="0" borderId="11" xfId="0" applyFont="1" applyFill="1" applyBorder="1" applyAlignment="1">
      <alignment horizontal="left" indent="3"/>
    </xf>
    <xf numFmtId="164" fontId="8" fillId="3" borderId="0" xfId="0" applyNumberFormat="1" applyFont="1" applyFill="1" applyBorder="1"/>
    <xf numFmtId="164" fontId="8" fillId="3" borderId="13" xfId="1" applyNumberFormat="1" applyFont="1" applyFill="1" applyBorder="1" applyAlignment="1">
      <alignment horizontal="right"/>
    </xf>
    <xf numFmtId="164" fontId="8" fillId="3" borderId="1" xfId="0" applyNumberFormat="1" applyFont="1" applyFill="1" applyBorder="1"/>
    <xf numFmtId="164" fontId="8" fillId="3" borderId="14" xfId="1" applyNumberFormat="1" applyFont="1" applyFill="1" applyBorder="1" applyAlignment="1">
      <alignment horizontal="right"/>
    </xf>
    <xf numFmtId="164" fontId="8" fillId="0" borderId="13" xfId="1" applyNumberFormat="1" applyFont="1" applyFill="1" applyBorder="1" applyAlignment="1">
      <alignment horizontal="right"/>
    </xf>
    <xf numFmtId="164" fontId="8" fillId="0" borderId="1" xfId="0" applyNumberFormat="1" applyFont="1" applyBorder="1"/>
    <xf numFmtId="0" fontId="7" fillId="0" borderId="11" xfId="0" applyFont="1" applyBorder="1" applyAlignment="1">
      <alignment horizontal="left" indent="2"/>
    </xf>
    <xf numFmtId="164" fontId="7" fillId="0" borderId="11" xfId="1" applyNumberFormat="1" applyFont="1" applyFill="1" applyBorder="1" applyAlignment="1">
      <alignment horizontal="right"/>
    </xf>
    <xf numFmtId="164" fontId="7" fillId="0" borderId="0" xfId="0" applyNumberFormat="1" applyFont="1" applyBorder="1"/>
    <xf numFmtId="164" fontId="7" fillId="3" borderId="15" xfId="1" applyNumberFormat="1" applyFont="1" applyFill="1" applyBorder="1" applyAlignment="1">
      <alignment horizontal="right"/>
    </xf>
    <xf numFmtId="0" fontId="8" fillId="0" borderId="13" xfId="0" applyFont="1" applyFill="1" applyBorder="1" applyAlignment="1">
      <alignment horizontal="left" vertical="top" wrapText="1" indent="1"/>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xf>
    <xf numFmtId="0" fontId="14" fillId="0" borderId="0" xfId="0" applyFont="1" applyAlignment="1">
      <alignment horizontal="left" vertical="top" wrapText="1"/>
    </xf>
    <xf numFmtId="0" fontId="5" fillId="0" borderId="9" xfId="0" applyFont="1" applyFill="1" applyBorder="1" applyAlignment="1">
      <alignment horizontal="left" wrapText="1"/>
    </xf>
    <xf numFmtId="0" fontId="5" fillId="0" borderId="0" xfId="0" applyFont="1" applyFill="1" applyAlignment="1">
      <alignment horizontal="left" wrapText="1"/>
    </xf>
    <xf numFmtId="0" fontId="5" fillId="0" borderId="0" xfId="0" applyFont="1" applyAlignment="1">
      <alignment horizontal="left" vertical="center" wrapText="1"/>
    </xf>
    <xf numFmtId="0" fontId="12" fillId="0" borderId="0" xfId="0" applyFont="1" applyAlignment="1">
      <alignment horizontal="left" vertical="center" wrapText="1"/>
    </xf>
    <xf numFmtId="0" fontId="10" fillId="0" borderId="0" xfId="0" applyFont="1" applyAlignment="1">
      <alignment horizontal="left" wrapText="1"/>
    </xf>
  </cellXfs>
  <cellStyles count="11">
    <cellStyle name="Comma" xfId="1" builtinId="3"/>
    <cellStyle name="Heading 1 2" xfId="8" xr:uid="{16285553-5069-4D68-B55D-CF738FFB002E}"/>
    <cellStyle name="Heading 2 2" xfId="9" xr:uid="{42A25A11-E963-486C-A98F-1916681278D9}"/>
    <cellStyle name="Heading 3 2" xfId="10" xr:uid="{538D6E3C-29C1-4F62-95D9-2D2BEC55A345}"/>
    <cellStyle name="MetaData" xfId="3" xr:uid="{EF117CC7-21CA-47C6-BC01-D78D3F43C219}"/>
    <cellStyle name="Normal" xfId="0" builtinId="0"/>
    <cellStyle name="Normal - Style1 2 3" xfId="4" xr:uid="{CE73684B-1EF9-441A-96B5-7BFA768E7CB3}"/>
    <cellStyle name="Normal 2" xfId="7" xr:uid="{DCD8081E-04F8-4A0E-AC7B-61AB5FE8CB9F}"/>
    <cellStyle name="Normal 3" xfId="5" xr:uid="{C2CBAD56-8676-4F35-B8A6-6179E15E259E}"/>
    <cellStyle name="Percent" xfId="2" builtinId="5"/>
    <cellStyle name="Table (Normal)" xfId="6" xr:uid="{375ED4AB-ECB5-4AC7-9BA2-B15021DFCD94}"/>
  </cellStyles>
  <dxfs count="0"/>
  <tableStyles count="1" defaultTableStyle="TableStyleMedium2" defaultPivotStyle="PivotStyleLight16">
    <tableStyle name="Invisible" pivot="0" table="0" count="0" xr9:uid="{E69823C1-C593-4F02-BE02-47895A8CA6A8}"/>
  </tableStyles>
  <colors>
    <mruColors>
      <color rgb="FFFF5050"/>
      <color rgb="FFFFCCFF"/>
      <color rgb="FFE30613"/>
      <color rgb="FF003E51"/>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C2D4-B8B6-4C48-B42A-346CED29BD20}">
  <sheetPr>
    <tabColor rgb="FFE30613"/>
  </sheetPr>
  <dimension ref="A1:Z605"/>
  <sheetViews>
    <sheetView showGridLines="0" tabSelected="1" zoomScale="80" zoomScaleNormal="80" zoomScaleSheetLayoutView="40" workbookViewId="0">
      <pane xSplit="1" ySplit="3" topLeftCell="B4" activePane="bottomRight" state="frozen"/>
      <selection pane="topRight" activeCell="B1" sqref="B1"/>
      <selection pane="bottomLeft" activeCell="A4" sqref="A4"/>
      <selection pane="bottomRight" activeCell="B4" sqref="B4"/>
    </sheetView>
  </sheetViews>
  <sheetFormatPr defaultColWidth="8.88671875" defaultRowHeight="13.8" x14ac:dyDescent="0.25"/>
  <cols>
    <col min="1" max="1" width="58.109375" style="5" customWidth="1"/>
    <col min="2" max="16" width="12.33203125" style="2" customWidth="1"/>
    <col min="17" max="17" width="10.88671875" style="2" customWidth="1"/>
    <col min="18" max="19" width="10.88671875" style="147" customWidth="1"/>
    <col min="20" max="20" width="10.88671875" style="2" customWidth="1"/>
    <col min="21" max="21" width="12" style="147" bestFit="1" customWidth="1"/>
    <col min="22" max="16384" width="8.88671875" style="2"/>
  </cols>
  <sheetData>
    <row r="1" spans="1:26" x14ac:dyDescent="0.25">
      <c r="A1" s="4" t="s">
        <v>0</v>
      </c>
    </row>
    <row r="2" spans="1:26" ht="14.4" thickBot="1" x14ac:dyDescent="0.3">
      <c r="A2" s="5" t="s">
        <v>199</v>
      </c>
    </row>
    <row r="3" spans="1:26" ht="14.4" thickBot="1" x14ac:dyDescent="0.3">
      <c r="B3" s="124" t="s">
        <v>1</v>
      </c>
      <c r="C3" s="125" t="s">
        <v>2</v>
      </c>
      <c r="D3" s="125" t="s">
        <v>3</v>
      </c>
      <c r="E3" s="125" t="s">
        <v>4</v>
      </c>
      <c r="F3" s="126" t="s">
        <v>5</v>
      </c>
      <c r="G3" s="124" t="s">
        <v>6</v>
      </c>
      <c r="H3" s="125" t="s">
        <v>7</v>
      </c>
      <c r="I3" s="125" t="s">
        <v>8</v>
      </c>
      <c r="J3" s="125" t="s">
        <v>9</v>
      </c>
      <c r="K3" s="126" t="s">
        <v>10</v>
      </c>
      <c r="L3" s="124" t="s">
        <v>45</v>
      </c>
      <c r="M3" s="125" t="s">
        <v>46</v>
      </c>
      <c r="N3" s="125" t="s">
        <v>47</v>
      </c>
      <c r="O3" s="125" t="s">
        <v>48</v>
      </c>
      <c r="P3" s="126" t="s">
        <v>49</v>
      </c>
      <c r="Q3" s="124" t="s">
        <v>210</v>
      </c>
      <c r="R3" s="125" t="str">
        <f>R174</f>
        <v>Q2 2023</v>
      </c>
      <c r="S3" s="125" t="str">
        <f>S174</f>
        <v>Q3 2023</v>
      </c>
      <c r="T3" s="125" t="s">
        <v>229</v>
      </c>
      <c r="U3" s="126" t="str">
        <f>U174</f>
        <v>FY 2023</v>
      </c>
      <c r="V3" s="329"/>
      <c r="W3" s="329"/>
      <c r="X3" s="329"/>
      <c r="Y3" s="329"/>
      <c r="Z3" s="329"/>
    </row>
    <row r="4" spans="1:26" ht="14.4" thickBot="1" x14ac:dyDescent="0.3">
      <c r="A4" s="120" t="s">
        <v>37</v>
      </c>
      <c r="B4" s="376"/>
      <c r="C4" s="376"/>
      <c r="D4" s="376"/>
      <c r="E4" s="376"/>
      <c r="F4" s="376"/>
      <c r="G4" s="376"/>
      <c r="H4" s="376"/>
      <c r="I4" s="376"/>
      <c r="J4" s="376"/>
      <c r="K4" s="376"/>
      <c r="L4" s="376"/>
      <c r="M4" s="376"/>
      <c r="N4" s="376"/>
      <c r="O4" s="376"/>
      <c r="P4" s="376"/>
      <c r="Q4" s="376"/>
      <c r="R4" s="376"/>
      <c r="S4" s="376"/>
      <c r="T4" s="376"/>
      <c r="U4" s="376"/>
      <c r="V4" s="330"/>
      <c r="W4" s="330"/>
      <c r="X4" s="330"/>
      <c r="Y4" s="330"/>
      <c r="Z4" s="330"/>
    </row>
    <row r="5" spans="1:26" x14ac:dyDescent="0.25">
      <c r="A5" s="197" t="s">
        <v>16</v>
      </c>
      <c r="B5" s="377">
        <v>4096</v>
      </c>
      <c r="C5" s="269">
        <v>3670.4</v>
      </c>
      <c r="D5" s="269">
        <v>3978.1</v>
      </c>
      <c r="E5" s="269">
        <v>4845.3999999999996</v>
      </c>
      <c r="F5" s="263">
        <v>16589.900000000001</v>
      </c>
      <c r="G5" s="269">
        <v>4037.1</v>
      </c>
      <c r="H5" s="269">
        <v>4495</v>
      </c>
      <c r="I5" s="269">
        <v>4889.2</v>
      </c>
      <c r="J5" s="269">
        <v>5945.7</v>
      </c>
      <c r="K5" s="263">
        <v>19367</v>
      </c>
      <c r="L5" s="375">
        <v>4801.3999999999996</v>
      </c>
      <c r="M5" s="269">
        <v>5278.4</v>
      </c>
      <c r="N5" s="269">
        <v>5177.5</v>
      </c>
      <c r="O5" s="269">
        <v>5604.8</v>
      </c>
      <c r="P5" s="263">
        <v>20862.099999999999</v>
      </c>
      <c r="Q5" s="375">
        <v>4715.5</v>
      </c>
      <c r="R5" s="269">
        <v>5052.5</v>
      </c>
      <c r="S5" s="269">
        <v>5111.3999999999996</v>
      </c>
      <c r="T5" s="269">
        <v>5881.4</v>
      </c>
      <c r="U5" s="263">
        <v>20760.8</v>
      </c>
      <c r="V5" s="331"/>
      <c r="W5" s="331"/>
      <c r="X5" s="331"/>
      <c r="Y5" s="331"/>
      <c r="Z5" s="331"/>
    </row>
    <row r="6" spans="1:26" x14ac:dyDescent="0.25">
      <c r="A6" s="83" t="s">
        <v>15</v>
      </c>
      <c r="B6" s="378">
        <v>810.4</v>
      </c>
      <c r="C6" s="60">
        <v>661.1</v>
      </c>
      <c r="D6" s="60">
        <v>763.5</v>
      </c>
      <c r="E6" s="60">
        <v>952</v>
      </c>
      <c r="F6" s="86">
        <v>3187</v>
      </c>
      <c r="G6" s="60">
        <v>792.7</v>
      </c>
      <c r="H6" s="60">
        <v>951.3</v>
      </c>
      <c r="I6" s="60">
        <v>1079.9000000000001</v>
      </c>
      <c r="J6" s="60">
        <v>1364.8</v>
      </c>
      <c r="K6" s="86">
        <v>4188.7</v>
      </c>
      <c r="L6" s="59">
        <v>999.5</v>
      </c>
      <c r="M6" s="60">
        <v>1118.2</v>
      </c>
      <c r="N6" s="60">
        <v>1111.5</v>
      </c>
      <c r="O6" s="60">
        <v>1186.3</v>
      </c>
      <c r="P6" s="86">
        <v>4415.5</v>
      </c>
      <c r="Q6" s="59">
        <v>906.4</v>
      </c>
      <c r="R6" s="60">
        <v>1025.4000000000001</v>
      </c>
      <c r="S6" s="60">
        <v>992.4</v>
      </c>
      <c r="T6" s="60">
        <v>1197.4000000000001</v>
      </c>
      <c r="U6" s="86">
        <v>4121.6000000000004</v>
      </c>
      <c r="V6" s="331"/>
      <c r="W6" s="331"/>
      <c r="X6" s="331"/>
      <c r="Y6" s="331"/>
      <c r="Z6" s="331"/>
    </row>
    <row r="7" spans="1:26" x14ac:dyDescent="0.25">
      <c r="A7" s="83" t="s">
        <v>26</v>
      </c>
      <c r="B7" s="378">
        <v>420.7</v>
      </c>
      <c r="C7" s="60">
        <v>293.60000000000002</v>
      </c>
      <c r="D7" s="60">
        <v>366.7</v>
      </c>
      <c r="E7" s="60">
        <v>682.5</v>
      </c>
      <c r="F7" s="86">
        <v>1763.5</v>
      </c>
      <c r="G7" s="60">
        <v>411.7</v>
      </c>
      <c r="H7" s="60">
        <v>552.1</v>
      </c>
      <c r="I7" s="60">
        <v>680.3</v>
      </c>
      <c r="J7" s="60">
        <v>976.4</v>
      </c>
      <c r="K7" s="86">
        <v>2620.5</v>
      </c>
      <c r="L7" s="59">
        <v>600.6</v>
      </c>
      <c r="M7" s="60">
        <v>684.5</v>
      </c>
      <c r="N7" s="60">
        <v>595.20000000000005</v>
      </c>
      <c r="O7" s="60">
        <v>607.9</v>
      </c>
      <c r="P7" s="86">
        <v>2488.1999999999998</v>
      </c>
      <c r="Q7" s="59">
        <v>357.1</v>
      </c>
      <c r="R7" s="60">
        <v>448</v>
      </c>
      <c r="S7" s="60">
        <v>435.8</v>
      </c>
      <c r="T7" s="60">
        <v>537.1</v>
      </c>
      <c r="U7" s="86">
        <v>1778</v>
      </c>
      <c r="V7" s="331"/>
      <c r="W7" s="331"/>
      <c r="X7" s="331"/>
      <c r="Y7" s="331"/>
      <c r="Z7" s="331"/>
    </row>
    <row r="8" spans="1:26" x14ac:dyDescent="0.25">
      <c r="A8" s="83" t="s">
        <v>29</v>
      </c>
      <c r="B8" s="378">
        <v>2720.8</v>
      </c>
      <c r="C8" s="60">
        <v>2578</v>
      </c>
      <c r="D8" s="60">
        <v>2700.2</v>
      </c>
      <c r="E8" s="60">
        <v>3062.5</v>
      </c>
      <c r="F8" s="86">
        <v>11061.5</v>
      </c>
      <c r="G8" s="60">
        <v>2698.1</v>
      </c>
      <c r="H8" s="60">
        <v>2836.2</v>
      </c>
      <c r="I8" s="60">
        <v>2960.4</v>
      </c>
      <c r="J8" s="60">
        <v>3396.8</v>
      </c>
      <c r="K8" s="86">
        <v>11891.5</v>
      </c>
      <c r="L8" s="59">
        <v>3033.6</v>
      </c>
      <c r="M8" s="60">
        <v>3310.5</v>
      </c>
      <c r="N8" s="60">
        <v>3289.8</v>
      </c>
      <c r="O8" s="60">
        <v>3634.6</v>
      </c>
      <c r="P8" s="86">
        <v>13268.5</v>
      </c>
      <c r="Q8" s="59">
        <v>3276.2</v>
      </c>
      <c r="R8" s="60">
        <v>3374.6</v>
      </c>
      <c r="S8" s="60">
        <v>3514.2</v>
      </c>
      <c r="T8" s="60">
        <v>3966.1</v>
      </c>
      <c r="U8" s="86">
        <v>14131.1</v>
      </c>
      <c r="V8" s="331"/>
      <c r="W8" s="331"/>
      <c r="X8" s="331"/>
      <c r="Y8" s="331"/>
      <c r="Z8" s="331"/>
    </row>
    <row r="9" spans="1:26" x14ac:dyDescent="0.25">
      <c r="A9" s="83" t="s">
        <v>32</v>
      </c>
      <c r="B9" s="378">
        <v>39.200000000000003</v>
      </c>
      <c r="C9" s="60">
        <v>37.799999999999997</v>
      </c>
      <c r="D9" s="60">
        <v>37.4</v>
      </c>
      <c r="E9" s="60">
        <v>41.7</v>
      </c>
      <c r="F9" s="86">
        <v>156.1</v>
      </c>
      <c r="G9" s="60">
        <v>43.4</v>
      </c>
      <c r="H9" s="60">
        <v>39.6</v>
      </c>
      <c r="I9" s="60">
        <v>38.799999999999997</v>
      </c>
      <c r="J9" s="60">
        <v>44.4</v>
      </c>
      <c r="K9" s="86">
        <v>166.2</v>
      </c>
      <c r="L9" s="59">
        <v>49.4</v>
      </c>
      <c r="M9" s="60">
        <v>50.7</v>
      </c>
      <c r="N9" s="60">
        <v>56.5</v>
      </c>
      <c r="O9" s="60">
        <v>57.3</v>
      </c>
      <c r="P9" s="86">
        <v>213.9</v>
      </c>
      <c r="Q9" s="59">
        <v>61.4</v>
      </c>
      <c r="R9" s="60">
        <v>60.6</v>
      </c>
      <c r="S9" s="60">
        <v>58.9</v>
      </c>
      <c r="T9" s="60">
        <v>65.5</v>
      </c>
      <c r="U9" s="86">
        <v>246.4</v>
      </c>
      <c r="V9" s="331"/>
      <c r="W9" s="331"/>
      <c r="X9" s="331"/>
      <c r="Y9" s="331"/>
      <c r="Z9" s="331"/>
    </row>
    <row r="10" spans="1:26" x14ac:dyDescent="0.25">
      <c r="A10" s="83" t="s">
        <v>33</v>
      </c>
      <c r="B10" s="378">
        <v>104.9</v>
      </c>
      <c r="C10" s="60">
        <v>99.9</v>
      </c>
      <c r="D10" s="60">
        <v>110.3</v>
      </c>
      <c r="E10" s="60">
        <v>106.7</v>
      </c>
      <c r="F10" s="86">
        <v>421.8</v>
      </c>
      <c r="G10" s="60">
        <v>91.2</v>
      </c>
      <c r="H10" s="60">
        <v>115.8</v>
      </c>
      <c r="I10" s="60">
        <v>129.80000000000001</v>
      </c>
      <c r="J10" s="60">
        <v>163.30000000000001</v>
      </c>
      <c r="K10" s="86">
        <v>500.1</v>
      </c>
      <c r="L10" s="59">
        <v>118.3</v>
      </c>
      <c r="M10" s="60">
        <v>114.5</v>
      </c>
      <c r="N10" s="60">
        <v>124.5</v>
      </c>
      <c r="O10" s="60">
        <v>118.7</v>
      </c>
      <c r="P10" s="86">
        <v>476</v>
      </c>
      <c r="Q10" s="59">
        <v>114.4</v>
      </c>
      <c r="R10" s="60">
        <v>143.9</v>
      </c>
      <c r="S10" s="60">
        <v>110.1</v>
      </c>
      <c r="T10" s="60">
        <v>115.3</v>
      </c>
      <c r="U10" s="86">
        <v>483.7</v>
      </c>
      <c r="V10" s="331"/>
      <c r="W10" s="331"/>
      <c r="X10" s="331"/>
      <c r="Y10" s="331"/>
      <c r="Z10" s="331"/>
    </row>
    <row r="11" spans="1:26" x14ac:dyDescent="0.25">
      <c r="A11" s="83"/>
      <c r="B11" s="378"/>
      <c r="C11" s="60"/>
      <c r="D11" s="60"/>
      <c r="E11" s="60"/>
      <c r="F11" s="86"/>
      <c r="G11" s="60"/>
      <c r="H11" s="60"/>
      <c r="I11" s="60"/>
      <c r="J11" s="60"/>
      <c r="K11" s="86"/>
      <c r="L11" s="59"/>
      <c r="M11" s="60"/>
      <c r="N11" s="60"/>
      <c r="O11" s="60"/>
      <c r="P11" s="86"/>
      <c r="Q11" s="59"/>
      <c r="R11" s="60"/>
      <c r="S11" s="60"/>
      <c r="T11" s="60"/>
      <c r="U11" s="86"/>
      <c r="V11" s="331"/>
      <c r="W11" s="330"/>
      <c r="X11" s="330"/>
      <c r="Y11" s="330"/>
      <c r="Z11" s="330"/>
    </row>
    <row r="12" spans="1:26" s="1" customFormat="1" x14ac:dyDescent="0.25">
      <c r="A12" s="196" t="s">
        <v>11</v>
      </c>
      <c r="B12" s="379">
        <v>-2613.6</v>
      </c>
      <c r="C12" s="28">
        <v>-2429.3000000000002</v>
      </c>
      <c r="D12" s="28">
        <v>-2565</v>
      </c>
      <c r="E12" s="28">
        <v>-2856.5</v>
      </c>
      <c r="F12" s="88">
        <v>-10464.4</v>
      </c>
      <c r="G12" s="28">
        <v>-2602.9</v>
      </c>
      <c r="H12" s="28">
        <v>-2695</v>
      </c>
      <c r="I12" s="28">
        <v>-2810.5</v>
      </c>
      <c r="J12" s="28">
        <v>-3181.8</v>
      </c>
      <c r="K12" s="88">
        <v>-11290.2</v>
      </c>
      <c r="L12" s="27">
        <v>-2904.5</v>
      </c>
      <c r="M12" s="28">
        <v>-3128.4</v>
      </c>
      <c r="N12" s="28">
        <v>-3123.7</v>
      </c>
      <c r="O12" s="28">
        <v>-3392.5</v>
      </c>
      <c r="P12" s="88">
        <v>-12549.1</v>
      </c>
      <c r="Q12" s="27">
        <v>-3133.3</v>
      </c>
      <c r="R12" s="28">
        <v>-3205.8</v>
      </c>
      <c r="S12" s="28">
        <v>-3327.1</v>
      </c>
      <c r="T12" s="28">
        <v>-3709.7</v>
      </c>
      <c r="U12" s="88">
        <v>-13375.9</v>
      </c>
      <c r="V12" s="331"/>
      <c r="W12" s="332"/>
      <c r="X12" s="332"/>
      <c r="Y12" s="332"/>
      <c r="Z12" s="332"/>
    </row>
    <row r="13" spans="1:26" x14ac:dyDescent="0.25">
      <c r="A13" s="83" t="s">
        <v>15</v>
      </c>
      <c r="B13" s="378">
        <f t="shared" ref="B13:P13" si="0">B54</f>
        <v>-226.2</v>
      </c>
      <c r="C13" s="60">
        <f t="shared" si="0"/>
        <v>-197.4</v>
      </c>
      <c r="D13" s="60">
        <f t="shared" si="0"/>
        <v>-232.8</v>
      </c>
      <c r="E13" s="60">
        <f t="shared" si="0"/>
        <v>-233.1</v>
      </c>
      <c r="F13" s="86">
        <f t="shared" si="0"/>
        <v>-889.5</v>
      </c>
      <c r="G13" s="60">
        <f t="shared" si="0"/>
        <v>-240.1</v>
      </c>
      <c r="H13" s="60">
        <f t="shared" si="0"/>
        <v>-240.3</v>
      </c>
      <c r="I13" s="60">
        <f t="shared" si="0"/>
        <v>-242.9</v>
      </c>
      <c r="J13" s="60">
        <f t="shared" si="0"/>
        <v>-263.7</v>
      </c>
      <c r="K13" s="86">
        <f t="shared" si="0"/>
        <v>-987</v>
      </c>
      <c r="L13" s="59">
        <f t="shared" si="0"/>
        <v>-258.3</v>
      </c>
      <c r="M13" s="60">
        <f t="shared" si="0"/>
        <v>-262.39999999999998</v>
      </c>
      <c r="N13" s="60">
        <f t="shared" si="0"/>
        <v>-263.60000000000002</v>
      </c>
      <c r="O13" s="60">
        <f t="shared" si="0"/>
        <v>-271</v>
      </c>
      <c r="P13" s="86">
        <f t="shared" si="0"/>
        <v>-1055.3</v>
      </c>
      <c r="Q13" s="59">
        <v>-279.10000000000002</v>
      </c>
      <c r="R13" s="60">
        <v>-284.3</v>
      </c>
      <c r="S13" s="60">
        <v>-288.39999999999998</v>
      </c>
      <c r="T13" s="60">
        <v>-301.8</v>
      </c>
      <c r="U13" s="86">
        <v>-1153.5999999999999</v>
      </c>
      <c r="V13" s="331"/>
      <c r="W13" s="330"/>
      <c r="X13" s="330"/>
      <c r="Y13" s="330"/>
      <c r="Z13" s="330"/>
    </row>
    <row r="14" spans="1:26" x14ac:dyDescent="0.25">
      <c r="A14" s="83" t="s">
        <v>26</v>
      </c>
      <c r="B14" s="378">
        <f t="shared" ref="B14:P14" si="1">B89</f>
        <v>-12.4</v>
      </c>
      <c r="C14" s="60">
        <f t="shared" si="1"/>
        <v>-8.6999999999999993</v>
      </c>
      <c r="D14" s="60">
        <f t="shared" si="1"/>
        <v>-10.1</v>
      </c>
      <c r="E14" s="60">
        <f t="shared" si="1"/>
        <v>-11.6</v>
      </c>
      <c r="F14" s="86">
        <f t="shared" si="1"/>
        <v>-42.8</v>
      </c>
      <c r="G14" s="60">
        <f t="shared" si="1"/>
        <v>-8.8000000000000007</v>
      </c>
      <c r="H14" s="60">
        <f t="shared" si="1"/>
        <v>-12.9</v>
      </c>
      <c r="I14" s="60">
        <f t="shared" si="1"/>
        <v>-13</v>
      </c>
      <c r="J14" s="60">
        <f t="shared" si="1"/>
        <v>-13.3</v>
      </c>
      <c r="K14" s="86">
        <f t="shared" si="1"/>
        <v>-48</v>
      </c>
      <c r="L14" s="59">
        <f t="shared" si="1"/>
        <v>-12.7</v>
      </c>
      <c r="M14" s="60">
        <f t="shared" si="1"/>
        <v>-12.6</v>
      </c>
      <c r="N14" s="60">
        <f t="shared" si="1"/>
        <v>-10.9</v>
      </c>
      <c r="O14" s="60">
        <f t="shared" si="1"/>
        <v>-10.8</v>
      </c>
      <c r="P14" s="86">
        <f t="shared" si="1"/>
        <v>-47</v>
      </c>
      <c r="Q14" s="59">
        <v>-9.3000000000000007</v>
      </c>
      <c r="R14" s="60">
        <v>-13.1</v>
      </c>
      <c r="S14" s="60">
        <v>-11.5</v>
      </c>
      <c r="T14" s="60">
        <v>-13.6</v>
      </c>
      <c r="U14" s="86">
        <v>-47.5</v>
      </c>
      <c r="V14" s="331"/>
      <c r="W14" s="330"/>
      <c r="X14" s="330"/>
      <c r="Y14" s="330"/>
      <c r="Z14" s="330"/>
    </row>
    <row r="15" spans="1:26" x14ac:dyDescent="0.25">
      <c r="A15" s="83" t="s">
        <v>29</v>
      </c>
      <c r="B15" s="378">
        <f t="shared" ref="B15:P15" si="2">B125</f>
        <v>-2358.8000000000002</v>
      </c>
      <c r="C15" s="60">
        <f t="shared" si="2"/>
        <v>-2210.6</v>
      </c>
      <c r="D15" s="60">
        <f t="shared" si="2"/>
        <v>-2308.9</v>
      </c>
      <c r="E15" s="60">
        <f t="shared" si="2"/>
        <v>-2596.4</v>
      </c>
      <c r="F15" s="86">
        <f t="shared" si="2"/>
        <v>-9474.7000000000007</v>
      </c>
      <c r="G15" s="60">
        <f t="shared" si="2"/>
        <v>-2334.6</v>
      </c>
      <c r="H15" s="60">
        <f t="shared" si="2"/>
        <v>-2427.6999999999998</v>
      </c>
      <c r="I15" s="60">
        <f t="shared" si="2"/>
        <v>-2543.8000000000002</v>
      </c>
      <c r="J15" s="60">
        <f t="shared" si="2"/>
        <v>-2893.2</v>
      </c>
      <c r="K15" s="86">
        <f t="shared" si="2"/>
        <v>-10199.299999999999</v>
      </c>
      <c r="L15" s="59">
        <f t="shared" si="2"/>
        <v>-2623.1</v>
      </c>
      <c r="M15" s="60">
        <f t="shared" si="2"/>
        <v>-2843.5</v>
      </c>
      <c r="N15" s="60">
        <f t="shared" si="2"/>
        <v>-2836.9</v>
      </c>
      <c r="O15" s="60">
        <f t="shared" si="2"/>
        <v>-3100.3</v>
      </c>
      <c r="P15" s="86">
        <f t="shared" si="2"/>
        <v>-11403.8</v>
      </c>
      <c r="Q15" s="59">
        <v>-2834.2</v>
      </c>
      <c r="R15" s="60">
        <v>-2896.8</v>
      </c>
      <c r="S15" s="60">
        <v>-3016.5</v>
      </c>
      <c r="T15" s="60">
        <v>-3383.9</v>
      </c>
      <c r="U15" s="86">
        <v>-12131.4</v>
      </c>
      <c r="V15" s="331"/>
      <c r="W15" s="330"/>
      <c r="X15" s="330"/>
      <c r="Y15" s="330"/>
      <c r="Z15" s="330"/>
    </row>
    <row r="16" spans="1:26" x14ac:dyDescent="0.25">
      <c r="A16" s="83" t="s">
        <v>32</v>
      </c>
      <c r="B16" s="378">
        <f t="shared" ref="B16:P16" si="3">B154</f>
        <v>-9.9</v>
      </c>
      <c r="C16" s="60">
        <f t="shared" si="3"/>
        <v>-7.7</v>
      </c>
      <c r="D16" s="60">
        <f t="shared" si="3"/>
        <v>-8.6999999999999993</v>
      </c>
      <c r="E16" s="60">
        <f t="shared" si="3"/>
        <v>-10</v>
      </c>
      <c r="F16" s="86">
        <f t="shared" si="3"/>
        <v>-36.299999999999997</v>
      </c>
      <c r="G16" s="60">
        <f t="shared" si="3"/>
        <v>-13.5</v>
      </c>
      <c r="H16" s="60">
        <f t="shared" si="3"/>
        <v>-6.8</v>
      </c>
      <c r="I16" s="60">
        <f t="shared" si="3"/>
        <v>-4.4000000000000004</v>
      </c>
      <c r="J16" s="60">
        <f t="shared" si="3"/>
        <v>-4.3</v>
      </c>
      <c r="K16" s="86">
        <f t="shared" si="3"/>
        <v>-29</v>
      </c>
      <c r="L16" s="59">
        <f t="shared" si="3"/>
        <v>-4.0999999999999996</v>
      </c>
      <c r="M16" s="60">
        <f t="shared" si="3"/>
        <v>-2.7</v>
      </c>
      <c r="N16" s="60">
        <f t="shared" si="3"/>
        <v>-3.8</v>
      </c>
      <c r="O16" s="60">
        <f t="shared" si="3"/>
        <v>-3.1</v>
      </c>
      <c r="P16" s="86">
        <f t="shared" si="3"/>
        <v>-13.7</v>
      </c>
      <c r="Q16" s="59">
        <v>-3.6</v>
      </c>
      <c r="R16" s="60">
        <v>-4.0999999999999996</v>
      </c>
      <c r="S16" s="60">
        <v>-3.3</v>
      </c>
      <c r="T16" s="60">
        <v>-3.5</v>
      </c>
      <c r="U16" s="86">
        <v>-14.5</v>
      </c>
      <c r="V16" s="331"/>
      <c r="W16" s="330"/>
      <c r="X16" s="330"/>
      <c r="Y16" s="330"/>
      <c r="Z16" s="330"/>
    </row>
    <row r="17" spans="1:26" x14ac:dyDescent="0.25">
      <c r="A17" s="83" t="s">
        <v>33</v>
      </c>
      <c r="B17" s="378">
        <f t="shared" ref="B17:P17" si="4">B181</f>
        <v>-6.3</v>
      </c>
      <c r="C17" s="60">
        <f t="shared" si="4"/>
        <v>-4.9000000000000004</v>
      </c>
      <c r="D17" s="60">
        <f t="shared" si="4"/>
        <v>-4.5</v>
      </c>
      <c r="E17" s="60">
        <f t="shared" si="4"/>
        <v>-5.4</v>
      </c>
      <c r="F17" s="86">
        <f t="shared" si="4"/>
        <v>-21.1</v>
      </c>
      <c r="G17" s="60">
        <f t="shared" si="4"/>
        <v>-5.9</v>
      </c>
      <c r="H17" s="60">
        <f t="shared" si="4"/>
        <v>-7.3</v>
      </c>
      <c r="I17" s="60">
        <f t="shared" si="4"/>
        <v>-6.4</v>
      </c>
      <c r="J17" s="60">
        <f t="shared" si="4"/>
        <v>-7.3</v>
      </c>
      <c r="K17" s="86">
        <f t="shared" si="4"/>
        <v>-26.9</v>
      </c>
      <c r="L17" s="59">
        <f t="shared" si="4"/>
        <v>-6.3</v>
      </c>
      <c r="M17" s="60">
        <f t="shared" si="4"/>
        <v>-7.2</v>
      </c>
      <c r="N17" s="60">
        <f t="shared" si="4"/>
        <v>-8.5</v>
      </c>
      <c r="O17" s="60">
        <f t="shared" si="4"/>
        <v>-7.3000000000000007</v>
      </c>
      <c r="P17" s="86">
        <f t="shared" si="4"/>
        <v>-29.3</v>
      </c>
      <c r="Q17" s="59">
        <v>-7.1</v>
      </c>
      <c r="R17" s="60">
        <v>-7.5</v>
      </c>
      <c r="S17" s="60">
        <v>-7.4</v>
      </c>
      <c r="T17" s="60">
        <v>-6.9</v>
      </c>
      <c r="U17" s="86">
        <v>-28.9</v>
      </c>
      <c r="V17" s="331"/>
      <c r="W17" s="330"/>
      <c r="X17" s="330"/>
      <c r="Y17" s="330"/>
      <c r="Z17" s="330"/>
    </row>
    <row r="18" spans="1:26" x14ac:dyDescent="0.25">
      <c r="A18" s="83"/>
      <c r="B18" s="380"/>
      <c r="C18" s="17"/>
      <c r="D18" s="17"/>
      <c r="E18" s="17"/>
      <c r="F18" s="86"/>
      <c r="G18" s="17"/>
      <c r="H18" s="17"/>
      <c r="I18" s="17"/>
      <c r="J18" s="17"/>
      <c r="K18" s="86"/>
      <c r="L18" s="16"/>
      <c r="M18" s="17"/>
      <c r="N18" s="17"/>
      <c r="O18" s="17"/>
      <c r="P18" s="86"/>
      <c r="Q18" s="16"/>
      <c r="R18" s="17"/>
      <c r="S18" s="17"/>
      <c r="T18" s="17"/>
      <c r="U18" s="86"/>
      <c r="V18" s="331"/>
      <c r="W18" s="330"/>
      <c r="X18" s="330"/>
      <c r="Y18" s="330"/>
      <c r="Z18" s="330"/>
    </row>
    <row r="19" spans="1:26" x14ac:dyDescent="0.25">
      <c r="A19" s="83" t="s">
        <v>12</v>
      </c>
      <c r="B19" s="378">
        <v>1.6</v>
      </c>
      <c r="C19" s="60">
        <v>-8.6</v>
      </c>
      <c r="D19" s="60">
        <v>-14.7</v>
      </c>
      <c r="E19" s="60">
        <v>-44.9</v>
      </c>
      <c r="F19" s="86">
        <v>-66.599999999999994</v>
      </c>
      <c r="G19" s="60">
        <v>-9.6999999999999993</v>
      </c>
      <c r="H19" s="60">
        <v>-5.7</v>
      </c>
      <c r="I19" s="60">
        <v>-28.1</v>
      </c>
      <c r="J19" s="60">
        <v>-15.8</v>
      </c>
      <c r="K19" s="86">
        <v>-59.3</v>
      </c>
      <c r="L19" s="59">
        <v>3.6</v>
      </c>
      <c r="M19" s="60">
        <v>-11.2</v>
      </c>
      <c r="N19" s="60">
        <v>-5.2</v>
      </c>
      <c r="O19" s="60">
        <v>1.8</v>
      </c>
      <c r="P19" s="86">
        <v>-11</v>
      </c>
      <c r="Q19" s="59">
        <v>1.8</v>
      </c>
      <c r="R19" s="60">
        <v>0.6</v>
      </c>
      <c r="S19" s="60">
        <v>7.1</v>
      </c>
      <c r="T19" s="60">
        <v>8.6999999999999993</v>
      </c>
      <c r="U19" s="86">
        <v>18.2</v>
      </c>
      <c r="V19" s="331"/>
      <c r="W19" s="330"/>
      <c r="X19" s="330"/>
      <c r="Y19" s="330"/>
      <c r="Z19" s="330"/>
    </row>
    <row r="20" spans="1:26" x14ac:dyDescent="0.25">
      <c r="A20" s="197" t="s">
        <v>13</v>
      </c>
      <c r="B20" s="381">
        <v>1484</v>
      </c>
      <c r="C20" s="66">
        <v>1232.5</v>
      </c>
      <c r="D20" s="66">
        <v>1398.4</v>
      </c>
      <c r="E20" s="66">
        <v>1944</v>
      </c>
      <c r="F20" s="90">
        <v>6058.9</v>
      </c>
      <c r="G20" s="66">
        <v>1424.5</v>
      </c>
      <c r="H20" s="66">
        <v>1794.3</v>
      </c>
      <c r="I20" s="66">
        <v>2050.6</v>
      </c>
      <c r="J20" s="66">
        <v>2748.1</v>
      </c>
      <c r="K20" s="90">
        <v>8017.5</v>
      </c>
      <c r="L20" s="65">
        <v>1900.5</v>
      </c>
      <c r="M20" s="66">
        <v>2138.8000000000002</v>
      </c>
      <c r="N20" s="66">
        <v>2048.6</v>
      </c>
      <c r="O20" s="66">
        <v>2214.1209697637892</v>
      </c>
      <c r="P20" s="90">
        <v>8302</v>
      </c>
      <c r="Q20" s="65">
        <v>1584</v>
      </c>
      <c r="R20" s="66">
        <v>1847.3</v>
      </c>
      <c r="S20" s="66">
        <v>1791.4</v>
      </c>
      <c r="T20" s="66">
        <v>2180.4</v>
      </c>
      <c r="U20" s="90">
        <v>7403.1</v>
      </c>
      <c r="V20" s="331"/>
      <c r="W20" s="331"/>
      <c r="X20" s="331"/>
      <c r="Y20" s="331"/>
      <c r="Z20" s="331"/>
    </row>
    <row r="21" spans="1:26" x14ac:dyDescent="0.25">
      <c r="A21" s="197"/>
      <c r="B21" s="382"/>
      <c r="C21" s="68"/>
      <c r="D21" s="68"/>
      <c r="E21" s="68"/>
      <c r="F21" s="91"/>
      <c r="G21" s="68"/>
      <c r="H21" s="68"/>
      <c r="I21" s="68"/>
      <c r="J21" s="68"/>
      <c r="K21" s="91"/>
      <c r="L21" s="67"/>
      <c r="M21" s="68"/>
      <c r="N21" s="68"/>
      <c r="O21" s="68"/>
      <c r="P21" s="91"/>
      <c r="Q21" s="67"/>
      <c r="R21" s="68"/>
      <c r="S21" s="68"/>
      <c r="T21" s="68"/>
      <c r="U21" s="91"/>
      <c r="V21" s="331"/>
      <c r="W21" s="330"/>
      <c r="X21" s="330"/>
      <c r="Y21" s="330"/>
      <c r="Z21" s="330"/>
    </row>
    <row r="22" spans="1:26" x14ac:dyDescent="0.25">
      <c r="A22" s="83" t="s">
        <v>15</v>
      </c>
      <c r="B22" s="378">
        <v>584.20000000000005</v>
      </c>
      <c r="C22" s="60">
        <v>463.7</v>
      </c>
      <c r="D22" s="60">
        <v>530.70000000000005</v>
      </c>
      <c r="E22" s="60">
        <v>718.9</v>
      </c>
      <c r="F22" s="86">
        <v>2297.5</v>
      </c>
      <c r="G22" s="60">
        <v>552.6</v>
      </c>
      <c r="H22" s="60">
        <v>711</v>
      </c>
      <c r="I22" s="60">
        <v>837</v>
      </c>
      <c r="J22" s="60">
        <v>1101.0999999999999</v>
      </c>
      <c r="K22" s="86">
        <v>3201.7</v>
      </c>
      <c r="L22" s="59">
        <v>741.2</v>
      </c>
      <c r="M22" s="60">
        <v>855.8</v>
      </c>
      <c r="N22" s="60">
        <v>847.9</v>
      </c>
      <c r="O22" s="60">
        <v>915.3</v>
      </c>
      <c r="P22" s="86">
        <v>3360.2</v>
      </c>
      <c r="Q22" s="59">
        <v>627.29999999999995</v>
      </c>
      <c r="R22" s="60">
        <v>741.1</v>
      </c>
      <c r="S22" s="60">
        <v>704</v>
      </c>
      <c r="T22" s="60">
        <v>895.6</v>
      </c>
      <c r="U22" s="86">
        <v>2968</v>
      </c>
      <c r="V22" s="331"/>
      <c r="W22" s="330"/>
      <c r="X22" s="330"/>
      <c r="Y22" s="330"/>
      <c r="Z22" s="330"/>
    </row>
    <row r="23" spans="1:26" x14ac:dyDescent="0.25">
      <c r="A23" s="83" t="s">
        <v>26</v>
      </c>
      <c r="B23" s="378">
        <v>409.9</v>
      </c>
      <c r="C23" s="60">
        <v>276.3</v>
      </c>
      <c r="D23" s="60">
        <v>341.9</v>
      </c>
      <c r="E23" s="60">
        <v>626</v>
      </c>
      <c r="F23" s="86">
        <v>1654.1</v>
      </c>
      <c r="G23" s="60">
        <v>393.2</v>
      </c>
      <c r="H23" s="60">
        <v>533.5</v>
      </c>
      <c r="I23" s="60">
        <v>639.20000000000005</v>
      </c>
      <c r="J23" s="60">
        <v>947.3</v>
      </c>
      <c r="K23" s="86">
        <v>2513.1999999999998</v>
      </c>
      <c r="L23" s="59">
        <v>591.5</v>
      </c>
      <c r="M23" s="60">
        <v>660.7</v>
      </c>
      <c r="N23" s="60">
        <v>579.1</v>
      </c>
      <c r="O23" s="60">
        <v>598.9</v>
      </c>
      <c r="P23" s="86">
        <v>2430.1999999999998</v>
      </c>
      <c r="Q23" s="59">
        <v>349.6</v>
      </c>
      <c r="R23" s="60">
        <v>435.5</v>
      </c>
      <c r="S23" s="60">
        <v>431.4</v>
      </c>
      <c r="T23" s="60">
        <v>532.20000000000005</v>
      </c>
      <c r="U23" s="86">
        <v>1748.7</v>
      </c>
      <c r="V23" s="331"/>
      <c r="W23" s="330"/>
      <c r="X23" s="330"/>
      <c r="Y23" s="330"/>
      <c r="Z23" s="330"/>
    </row>
    <row r="24" spans="1:26" x14ac:dyDescent="0.25">
      <c r="A24" s="83" t="s">
        <v>29</v>
      </c>
      <c r="B24" s="378">
        <v>362</v>
      </c>
      <c r="C24" s="60">
        <v>367.4</v>
      </c>
      <c r="D24" s="60">
        <v>391.3</v>
      </c>
      <c r="E24" s="60">
        <v>466.1</v>
      </c>
      <c r="F24" s="86">
        <v>1586.8</v>
      </c>
      <c r="G24" s="60">
        <v>363.5</v>
      </c>
      <c r="H24" s="60">
        <v>408.5</v>
      </c>
      <c r="I24" s="60">
        <v>416.6</v>
      </c>
      <c r="J24" s="60">
        <v>503.6</v>
      </c>
      <c r="K24" s="86">
        <v>1692.2</v>
      </c>
      <c r="L24" s="59">
        <v>410.5</v>
      </c>
      <c r="M24" s="60">
        <v>467</v>
      </c>
      <c r="N24" s="60">
        <v>452.9</v>
      </c>
      <c r="O24" s="60">
        <v>534.29999999999995</v>
      </c>
      <c r="P24" s="86">
        <v>1864.7</v>
      </c>
      <c r="Q24" s="59">
        <v>442</v>
      </c>
      <c r="R24" s="60">
        <v>477.8</v>
      </c>
      <c r="S24" s="60">
        <v>497.7</v>
      </c>
      <c r="T24" s="60">
        <v>582.20000000000005</v>
      </c>
      <c r="U24" s="86">
        <v>1999.7</v>
      </c>
      <c r="V24" s="331"/>
      <c r="W24" s="330"/>
      <c r="X24" s="330"/>
      <c r="Y24" s="330"/>
      <c r="Z24" s="330"/>
    </row>
    <row r="25" spans="1:26" x14ac:dyDescent="0.25">
      <c r="A25" s="83" t="s">
        <v>32</v>
      </c>
      <c r="B25" s="378">
        <v>29.3</v>
      </c>
      <c r="C25" s="60">
        <v>30.1</v>
      </c>
      <c r="D25" s="60">
        <v>28.7</v>
      </c>
      <c r="E25" s="60">
        <v>31.7</v>
      </c>
      <c r="F25" s="86">
        <v>119.8</v>
      </c>
      <c r="G25" s="60">
        <v>29.9</v>
      </c>
      <c r="H25" s="60">
        <v>32.799999999999997</v>
      </c>
      <c r="I25" s="60">
        <v>34.4</v>
      </c>
      <c r="J25" s="60">
        <v>40.1</v>
      </c>
      <c r="K25" s="86">
        <v>137.19999999999999</v>
      </c>
      <c r="L25" s="59">
        <v>45.3</v>
      </c>
      <c r="M25" s="60">
        <v>48</v>
      </c>
      <c r="N25" s="60">
        <v>52.7</v>
      </c>
      <c r="O25" s="60">
        <v>54.2</v>
      </c>
      <c r="P25" s="86">
        <v>200.2</v>
      </c>
      <c r="Q25" s="59">
        <v>57.8</v>
      </c>
      <c r="R25" s="60">
        <v>56.5</v>
      </c>
      <c r="S25" s="60">
        <v>55.6</v>
      </c>
      <c r="T25" s="60">
        <v>62</v>
      </c>
      <c r="U25" s="86">
        <v>231.9</v>
      </c>
      <c r="V25" s="331"/>
      <c r="W25" s="330"/>
      <c r="X25" s="330"/>
      <c r="Y25" s="330"/>
      <c r="Z25" s="330"/>
    </row>
    <row r="26" spans="1:26" x14ac:dyDescent="0.25">
      <c r="A26" s="83" t="s">
        <v>33</v>
      </c>
      <c r="B26" s="378">
        <v>98.6</v>
      </c>
      <c r="C26" s="60">
        <v>95</v>
      </c>
      <c r="D26" s="60">
        <v>105.8</v>
      </c>
      <c r="E26" s="60">
        <v>101.3</v>
      </c>
      <c r="F26" s="86">
        <v>400.7</v>
      </c>
      <c r="G26" s="60">
        <v>85.3</v>
      </c>
      <c r="H26" s="60">
        <v>108.5</v>
      </c>
      <c r="I26" s="60">
        <v>123.4</v>
      </c>
      <c r="J26" s="60">
        <v>156</v>
      </c>
      <c r="K26" s="86">
        <v>473.2</v>
      </c>
      <c r="L26" s="59">
        <v>112</v>
      </c>
      <c r="M26" s="60">
        <v>107.3</v>
      </c>
      <c r="N26" s="60">
        <v>116</v>
      </c>
      <c r="O26" s="60">
        <v>111.4</v>
      </c>
      <c r="P26" s="86">
        <v>446.7</v>
      </c>
      <c r="Q26" s="59">
        <v>107.3</v>
      </c>
      <c r="R26" s="60">
        <v>136.4</v>
      </c>
      <c r="S26" s="60">
        <v>102.7</v>
      </c>
      <c r="T26" s="60">
        <v>108.4</v>
      </c>
      <c r="U26" s="86">
        <v>454.8</v>
      </c>
      <c r="V26" s="331"/>
      <c r="W26" s="330"/>
      <c r="X26" s="330"/>
      <c r="Y26" s="330"/>
      <c r="Z26" s="330"/>
    </row>
    <row r="27" spans="1:26" x14ac:dyDescent="0.25">
      <c r="A27" s="83"/>
      <c r="B27" s="382"/>
      <c r="C27" s="68"/>
      <c r="D27" s="68"/>
      <c r="E27" s="68"/>
      <c r="F27" s="91"/>
      <c r="G27" s="68"/>
      <c r="H27" s="68"/>
      <c r="I27" s="68"/>
      <c r="J27" s="68"/>
      <c r="K27" s="91"/>
      <c r="L27" s="67"/>
      <c r="M27" s="68"/>
      <c r="N27" s="68"/>
      <c r="O27" s="68"/>
      <c r="P27" s="91"/>
      <c r="Q27" s="67"/>
      <c r="R27" s="68"/>
      <c r="S27" s="68"/>
      <c r="T27" s="68"/>
      <c r="U27" s="91"/>
      <c r="V27" s="331"/>
      <c r="W27" s="330"/>
      <c r="X27" s="330"/>
      <c r="Y27" s="330"/>
      <c r="Z27" s="330"/>
    </row>
    <row r="28" spans="1:26" ht="15" customHeight="1" x14ac:dyDescent="0.25">
      <c r="A28" s="83" t="s">
        <v>52</v>
      </c>
      <c r="B28" s="378">
        <f t="shared" ref="B28:F29" si="5">B64+B100+B135+B157+B187</f>
        <v>1043.5999999999999</v>
      </c>
      <c r="C28" s="60">
        <f t="shared" si="5"/>
        <v>916.7</v>
      </c>
      <c r="D28" s="60">
        <f t="shared" si="5"/>
        <v>951.8</v>
      </c>
      <c r="E28" s="60">
        <f t="shared" si="5"/>
        <v>1295.9000000000001</v>
      </c>
      <c r="F28" s="86">
        <f t="shared" si="5"/>
        <v>4208</v>
      </c>
      <c r="G28" s="60">
        <v>1055.3999999999999</v>
      </c>
      <c r="H28" s="60">
        <v>1260.0999999999999</v>
      </c>
      <c r="I28" s="60">
        <v>1445.9</v>
      </c>
      <c r="J28" s="60">
        <v>1888.5</v>
      </c>
      <c r="K28" s="86">
        <v>5649.9</v>
      </c>
      <c r="L28" s="59">
        <v>1377.8</v>
      </c>
      <c r="M28" s="60">
        <v>1530.4</v>
      </c>
      <c r="N28" s="60">
        <v>1472.4000000000005</v>
      </c>
      <c r="O28" s="60">
        <v>1513.1999999999998</v>
      </c>
      <c r="P28" s="86">
        <v>5893.8</v>
      </c>
      <c r="Q28" s="59">
        <v>1180.0999999999999</v>
      </c>
      <c r="R28" s="60">
        <v>1332.5</v>
      </c>
      <c r="S28" s="60">
        <v>1299.8</v>
      </c>
      <c r="T28" s="60">
        <v>1498</v>
      </c>
      <c r="U28" s="86">
        <v>5310.4</v>
      </c>
      <c r="V28" s="331"/>
      <c r="W28" s="328"/>
      <c r="X28" s="328"/>
      <c r="Y28" s="328"/>
      <c r="Z28" s="328"/>
    </row>
    <row r="29" spans="1:26" ht="15" customHeight="1" x14ac:dyDescent="0.25">
      <c r="A29" s="83" t="s">
        <v>53</v>
      </c>
      <c r="B29" s="378">
        <f t="shared" si="5"/>
        <v>305.10000000000002</v>
      </c>
      <c r="C29" s="60">
        <f t="shared" si="5"/>
        <v>228.49999999999997</v>
      </c>
      <c r="D29" s="60">
        <f t="shared" si="5"/>
        <v>218</v>
      </c>
      <c r="E29" s="60">
        <f t="shared" si="5"/>
        <v>238</v>
      </c>
      <c r="F29" s="86">
        <f t="shared" si="5"/>
        <v>989.6</v>
      </c>
      <c r="G29" s="60">
        <v>227.9</v>
      </c>
      <c r="H29" s="60">
        <v>243</v>
      </c>
      <c r="I29" s="60">
        <v>271.5</v>
      </c>
      <c r="J29" s="60">
        <v>338.8</v>
      </c>
      <c r="K29" s="86">
        <v>1081.2</v>
      </c>
      <c r="L29" s="59">
        <v>269.5</v>
      </c>
      <c r="M29" s="60">
        <v>303.2</v>
      </c>
      <c r="N29" s="60">
        <v>302.10000000000002</v>
      </c>
      <c r="O29" s="60">
        <v>343.4</v>
      </c>
      <c r="P29" s="86">
        <v>1218.2</v>
      </c>
      <c r="Q29" s="59">
        <v>291.10000000000002</v>
      </c>
      <c r="R29" s="60">
        <v>293.3</v>
      </c>
      <c r="S29" s="60">
        <v>274.7</v>
      </c>
      <c r="T29" s="60">
        <v>299.8</v>
      </c>
      <c r="U29" s="86">
        <v>1158.9000000000001</v>
      </c>
      <c r="V29" s="331"/>
      <c r="W29" s="328"/>
      <c r="X29" s="328"/>
      <c r="Y29" s="328"/>
      <c r="Z29" s="328"/>
    </row>
    <row r="30" spans="1:26" x14ac:dyDescent="0.25">
      <c r="A30" s="83" t="s">
        <v>18</v>
      </c>
      <c r="B30" s="383">
        <v>55</v>
      </c>
      <c r="C30" s="62">
        <v>56.9</v>
      </c>
      <c r="D30" s="62">
        <v>54.9</v>
      </c>
      <c r="E30" s="62">
        <v>59.6</v>
      </c>
      <c r="F30" s="87">
        <v>226.4</v>
      </c>
      <c r="G30" s="62">
        <v>53</v>
      </c>
      <c r="H30" s="62">
        <v>54.5</v>
      </c>
      <c r="I30" s="62">
        <v>52.8</v>
      </c>
      <c r="J30" s="62">
        <v>57.2</v>
      </c>
      <c r="K30" s="87">
        <v>217.5</v>
      </c>
      <c r="L30" s="21">
        <v>54.4</v>
      </c>
      <c r="M30" s="62">
        <v>55.4</v>
      </c>
      <c r="N30" s="62">
        <v>55.7</v>
      </c>
      <c r="O30" s="62">
        <v>62.6</v>
      </c>
      <c r="P30" s="87">
        <v>228.1</v>
      </c>
      <c r="Q30" s="21">
        <v>57.5</v>
      </c>
      <c r="R30" s="62">
        <v>59.9</v>
      </c>
      <c r="S30" s="62">
        <v>59.1</v>
      </c>
      <c r="T30" s="62">
        <v>61.9</v>
      </c>
      <c r="U30" s="87">
        <v>238.4</v>
      </c>
      <c r="V30" s="331"/>
      <c r="W30" s="328"/>
      <c r="X30" s="328"/>
      <c r="Y30" s="328"/>
      <c r="Z30" s="328"/>
    </row>
    <row r="31" spans="1:26" s="1" customFormat="1" x14ac:dyDescent="0.25">
      <c r="A31" s="197" t="s">
        <v>19</v>
      </c>
      <c r="B31" s="384">
        <v>1403.7</v>
      </c>
      <c r="C31" s="64">
        <v>1202.0999999999999</v>
      </c>
      <c r="D31" s="64">
        <v>1224.7</v>
      </c>
      <c r="E31" s="64">
        <v>1593.5</v>
      </c>
      <c r="F31" s="88">
        <v>5424</v>
      </c>
      <c r="G31" s="64">
        <v>1336.3</v>
      </c>
      <c r="H31" s="64">
        <v>1557.6</v>
      </c>
      <c r="I31" s="64">
        <v>1770.2</v>
      </c>
      <c r="J31" s="64">
        <v>2284.5</v>
      </c>
      <c r="K31" s="88">
        <v>6948.6</v>
      </c>
      <c r="L31" s="63">
        <v>1701.6999999999998</v>
      </c>
      <c r="M31" s="64">
        <v>1888.9999999999995</v>
      </c>
      <c r="N31" s="64">
        <v>1830.1999999999998</v>
      </c>
      <c r="O31" s="64">
        <v>1919.1999999999989</v>
      </c>
      <c r="P31" s="88">
        <v>7340.0999999999967</v>
      </c>
      <c r="Q31" s="63">
        <f>SUM(Q28:Q30)</f>
        <v>1528.6999999999998</v>
      </c>
      <c r="R31" s="64">
        <f>SUM(R28:R30)</f>
        <v>1685.7</v>
      </c>
      <c r="S31" s="64">
        <f>SUM(S28:S30)</f>
        <v>1633.6</v>
      </c>
      <c r="T31" s="64">
        <v>1859.7</v>
      </c>
      <c r="U31" s="88">
        <v>6707.7000000000025</v>
      </c>
      <c r="V31" s="331"/>
      <c r="W31" s="328"/>
      <c r="X31" s="328"/>
      <c r="Y31" s="328"/>
      <c r="Z31" s="328"/>
    </row>
    <row r="32" spans="1:26" x14ac:dyDescent="0.25">
      <c r="A32" s="197"/>
      <c r="B32" s="385"/>
      <c r="C32" s="38"/>
      <c r="D32" s="38"/>
      <c r="E32" s="38"/>
      <c r="F32" s="91"/>
      <c r="G32" s="68"/>
      <c r="H32" s="68"/>
      <c r="I32" s="68"/>
      <c r="J32" s="68"/>
      <c r="K32" s="91"/>
      <c r="L32" s="67"/>
      <c r="M32" s="68"/>
      <c r="N32" s="68"/>
      <c r="O32" s="68"/>
      <c r="P32" s="91"/>
      <c r="Q32" s="67"/>
      <c r="R32" s="68"/>
      <c r="S32" s="68"/>
      <c r="T32" s="68"/>
      <c r="U32" s="91"/>
      <c r="V32" s="331"/>
      <c r="W32" s="328"/>
      <c r="X32" s="328"/>
      <c r="Y32" s="328"/>
      <c r="Z32" s="328"/>
    </row>
    <row r="33" spans="1:26" s="1" customFormat="1" x14ac:dyDescent="0.25">
      <c r="A33" s="197" t="s">
        <v>20</v>
      </c>
      <c r="B33" s="384">
        <v>78.700000000000301</v>
      </c>
      <c r="C33" s="64">
        <v>39</v>
      </c>
      <c r="D33" s="64">
        <v>188.4</v>
      </c>
      <c r="E33" s="64">
        <v>395.4</v>
      </c>
      <c r="F33" s="88">
        <v>701.5</v>
      </c>
      <c r="G33" s="64">
        <v>97.899999999999906</v>
      </c>
      <c r="H33" s="64">
        <v>242.4</v>
      </c>
      <c r="I33" s="64">
        <v>308.5</v>
      </c>
      <c r="J33" s="64">
        <v>479.400000000001</v>
      </c>
      <c r="K33" s="88">
        <v>1128.2</v>
      </c>
      <c r="L33" s="27">
        <v>195.19999999999982</v>
      </c>
      <c r="M33" s="64">
        <v>261</v>
      </c>
      <c r="N33" s="64">
        <v>223.60000000000036</v>
      </c>
      <c r="O33" s="64">
        <v>293.10000000000127</v>
      </c>
      <c r="P33" s="88">
        <v>972.90000000000146</v>
      </c>
      <c r="Q33" s="27">
        <v>53.5</v>
      </c>
      <c r="R33" s="64">
        <v>161</v>
      </c>
      <c r="S33" s="64">
        <v>150.69999999999999</v>
      </c>
      <c r="T33" s="64">
        <v>312</v>
      </c>
      <c r="U33" s="88">
        <v>677.20000000000061</v>
      </c>
      <c r="V33" s="331"/>
      <c r="W33" s="328"/>
      <c r="X33" s="328"/>
      <c r="Y33" s="328"/>
      <c r="Z33" s="328"/>
    </row>
    <row r="34" spans="1:26" x14ac:dyDescent="0.25">
      <c r="A34" s="198" t="s">
        <v>21</v>
      </c>
      <c r="B34" s="378"/>
      <c r="C34" s="60"/>
      <c r="D34" s="60"/>
      <c r="E34" s="60"/>
      <c r="F34" s="86"/>
      <c r="G34" s="60"/>
      <c r="H34" s="60"/>
      <c r="I34" s="60"/>
      <c r="J34" s="60"/>
      <c r="K34" s="86"/>
      <c r="L34" s="59"/>
      <c r="M34" s="60"/>
      <c r="N34" s="60"/>
      <c r="O34" s="60"/>
      <c r="P34" s="86"/>
      <c r="Q34" s="59"/>
      <c r="R34" s="60"/>
      <c r="S34" s="60"/>
      <c r="T34" s="60"/>
      <c r="U34" s="86"/>
      <c r="V34" s="331"/>
      <c r="W34" s="330"/>
      <c r="X34" s="330"/>
      <c r="Y34" s="330"/>
      <c r="Z34" s="330"/>
    </row>
    <row r="35" spans="1:26" x14ac:dyDescent="0.25">
      <c r="A35" s="408" t="s">
        <v>39</v>
      </c>
      <c r="B35" s="378">
        <v>-28.3</v>
      </c>
      <c r="C35" s="60">
        <v>14.7</v>
      </c>
      <c r="D35" s="60">
        <v>15</v>
      </c>
      <c r="E35" s="60">
        <v>6.6</v>
      </c>
      <c r="F35" s="86">
        <v>8</v>
      </c>
      <c r="G35" s="60">
        <v>48.5</v>
      </c>
      <c r="H35" s="60">
        <v>40.799999999999997</v>
      </c>
      <c r="I35" s="60">
        <v>17.399999999999999</v>
      </c>
      <c r="J35" s="60">
        <v>102.7</v>
      </c>
      <c r="K35" s="86">
        <v>209.4</v>
      </c>
      <c r="L35" s="59">
        <v>18.5</v>
      </c>
      <c r="M35" s="60">
        <v>53.6</v>
      </c>
      <c r="N35" s="60">
        <v>0.5</v>
      </c>
      <c r="O35" s="60">
        <v>-21.6</v>
      </c>
      <c r="P35" s="86">
        <v>51</v>
      </c>
      <c r="Q35" s="59">
        <v>-2.6</v>
      </c>
      <c r="R35" s="60">
        <v>-103.5</v>
      </c>
      <c r="S35" s="60">
        <v>-11.2</v>
      </c>
      <c r="T35" s="60">
        <v>-76.8</v>
      </c>
      <c r="U35" s="86">
        <v>-194.1</v>
      </c>
      <c r="V35" s="331"/>
      <c r="W35" s="331"/>
      <c r="X35" s="331"/>
      <c r="Y35" s="331"/>
      <c r="Z35" s="331"/>
    </row>
    <row r="36" spans="1:26" ht="16.2" x14ac:dyDescent="0.25">
      <c r="A36" s="408" t="s">
        <v>237</v>
      </c>
      <c r="B36" s="378">
        <v>55</v>
      </c>
      <c r="C36" s="60">
        <v>56.9</v>
      </c>
      <c r="D36" s="60">
        <v>54.9</v>
      </c>
      <c r="E36" s="60">
        <v>59.6</v>
      </c>
      <c r="F36" s="86">
        <v>226.4</v>
      </c>
      <c r="G36" s="60">
        <v>53</v>
      </c>
      <c r="H36" s="60">
        <v>54.5</v>
      </c>
      <c r="I36" s="60">
        <v>52.8</v>
      </c>
      <c r="J36" s="60">
        <v>57.2</v>
      </c>
      <c r="K36" s="86">
        <v>217.5</v>
      </c>
      <c r="L36" s="16">
        <v>54.4</v>
      </c>
      <c r="M36" s="17">
        <v>54.4</v>
      </c>
      <c r="N36" s="17">
        <v>54.7</v>
      </c>
      <c r="O36" s="17">
        <v>61.7</v>
      </c>
      <c r="P36" s="86">
        <v>225.2</v>
      </c>
      <c r="Q36" s="16">
        <v>56.5</v>
      </c>
      <c r="R36" s="17">
        <v>59</v>
      </c>
      <c r="S36" s="17">
        <v>58.1</v>
      </c>
      <c r="T36" s="17">
        <v>60.8</v>
      </c>
      <c r="U36" s="86">
        <v>234.4</v>
      </c>
      <c r="V36" s="331"/>
      <c r="W36" s="331"/>
      <c r="X36" s="331"/>
      <c r="Y36" s="331"/>
      <c r="Z36" s="331"/>
    </row>
    <row r="37" spans="1:26" x14ac:dyDescent="0.25">
      <c r="A37" s="408" t="s">
        <v>40</v>
      </c>
      <c r="B37" s="378">
        <v>0.9</v>
      </c>
      <c r="C37" s="60">
        <v>5.2</v>
      </c>
      <c r="D37" s="60">
        <v>2.7</v>
      </c>
      <c r="E37" s="60">
        <v>6.5</v>
      </c>
      <c r="F37" s="86">
        <v>15.3</v>
      </c>
      <c r="G37" s="60">
        <v>11.8</v>
      </c>
      <c r="H37" s="60">
        <v>-0.2</v>
      </c>
      <c r="I37" s="60">
        <v>1.3</v>
      </c>
      <c r="J37" s="60">
        <v>-2.1</v>
      </c>
      <c r="K37" s="86">
        <v>10.8</v>
      </c>
      <c r="L37" s="59">
        <v>0.2</v>
      </c>
      <c r="M37" s="60">
        <v>135.30000000000001</v>
      </c>
      <c r="N37" s="60">
        <v>0.5</v>
      </c>
      <c r="O37" s="60">
        <v>14.3</v>
      </c>
      <c r="P37" s="86">
        <v>150.30000000000001</v>
      </c>
      <c r="Q37" s="59">
        <v>0.1</v>
      </c>
      <c r="R37" s="60">
        <v>-1.2</v>
      </c>
      <c r="S37" s="60">
        <v>3</v>
      </c>
      <c r="T37" s="60">
        <v>3</v>
      </c>
      <c r="U37" s="86">
        <v>4.9000000000000004</v>
      </c>
      <c r="V37" s="331"/>
      <c r="W37" s="331"/>
      <c r="X37" s="331"/>
      <c r="Y37" s="331"/>
      <c r="Z37" s="331"/>
    </row>
    <row r="38" spans="1:26" s="1" customFormat="1" x14ac:dyDescent="0.25">
      <c r="A38" s="408" t="s">
        <v>22</v>
      </c>
      <c r="B38" s="378">
        <v>-12.3</v>
      </c>
      <c r="C38" s="60">
        <v>0.9</v>
      </c>
      <c r="D38" s="60">
        <v>-2.7</v>
      </c>
      <c r="E38" s="60">
        <v>-6.1</v>
      </c>
      <c r="F38" s="86">
        <v>-20.2</v>
      </c>
      <c r="G38" s="60">
        <v>0.6</v>
      </c>
      <c r="H38" s="60">
        <v>0.6</v>
      </c>
      <c r="I38" s="60">
        <v>0.5</v>
      </c>
      <c r="J38" s="60">
        <v>0.6</v>
      </c>
      <c r="K38" s="86">
        <v>2.2999999999999998</v>
      </c>
      <c r="L38" s="16">
        <v>1.7</v>
      </c>
      <c r="M38" s="17">
        <v>-141.6</v>
      </c>
      <c r="N38" s="17">
        <v>2.1</v>
      </c>
      <c r="O38" s="17">
        <v>-1.1000000000000001</v>
      </c>
      <c r="P38" s="86">
        <v>-138.9</v>
      </c>
      <c r="Q38" s="16">
        <v>-0.5</v>
      </c>
      <c r="R38" s="17">
        <v>-0.7</v>
      </c>
      <c r="S38" s="17">
        <v>0.4</v>
      </c>
      <c r="T38" s="17">
        <v>0</v>
      </c>
      <c r="U38" s="86">
        <v>-0.8</v>
      </c>
      <c r="V38" s="331"/>
      <c r="W38" s="331"/>
      <c r="X38" s="331"/>
      <c r="Y38" s="331"/>
      <c r="Z38" s="331"/>
    </row>
    <row r="39" spans="1:26" x14ac:dyDescent="0.25">
      <c r="A39" s="409" t="s">
        <v>23</v>
      </c>
      <c r="B39" s="384"/>
      <c r="C39" s="64"/>
      <c r="D39" s="64"/>
      <c r="E39" s="64"/>
      <c r="F39" s="88"/>
      <c r="G39" s="64"/>
      <c r="H39" s="64"/>
      <c r="I39" s="64"/>
      <c r="J39" s="64"/>
      <c r="K39" s="88"/>
      <c r="L39" s="63"/>
      <c r="M39" s="64"/>
      <c r="N39" s="64"/>
      <c r="O39" s="64"/>
      <c r="P39" s="88"/>
      <c r="Q39" s="63"/>
      <c r="R39" s="64"/>
      <c r="S39" s="64"/>
      <c r="T39" s="64"/>
      <c r="U39" s="88"/>
      <c r="V39" s="331"/>
      <c r="W39" s="330"/>
      <c r="X39" s="330"/>
      <c r="Y39" s="330"/>
      <c r="Z39" s="330"/>
    </row>
    <row r="40" spans="1:26" x14ac:dyDescent="0.25">
      <c r="A40" s="408" t="s">
        <v>236</v>
      </c>
      <c r="B40" s="378">
        <v>0</v>
      </c>
      <c r="C40" s="60">
        <v>-4.8</v>
      </c>
      <c r="D40" s="60">
        <v>0</v>
      </c>
      <c r="E40" s="60">
        <v>0</v>
      </c>
      <c r="F40" s="86">
        <v>-4.8</v>
      </c>
      <c r="G40" s="60">
        <v>-12</v>
      </c>
      <c r="H40" s="60">
        <v>0</v>
      </c>
      <c r="I40" s="60">
        <v>-0.4</v>
      </c>
      <c r="J40" s="60">
        <v>0</v>
      </c>
      <c r="K40" s="86">
        <v>-12.4</v>
      </c>
      <c r="L40" s="59">
        <v>0</v>
      </c>
      <c r="M40" s="60">
        <v>7.5</v>
      </c>
      <c r="N40" s="60">
        <v>0</v>
      </c>
      <c r="O40" s="60">
        <v>0</v>
      </c>
      <c r="P40" s="86">
        <v>7.5</v>
      </c>
      <c r="Q40" s="59">
        <v>0</v>
      </c>
      <c r="R40" s="60">
        <v>1.8</v>
      </c>
      <c r="S40" s="60">
        <v>-1.3</v>
      </c>
      <c r="T40" s="60">
        <v>0</v>
      </c>
      <c r="U40" s="86">
        <v>0.5</v>
      </c>
      <c r="V40" s="331"/>
      <c r="W40" s="331"/>
      <c r="X40" s="331"/>
      <c r="Y40" s="331"/>
      <c r="Z40" s="331"/>
    </row>
    <row r="41" spans="1:26" x14ac:dyDescent="0.25">
      <c r="A41" s="195" t="s">
        <v>12</v>
      </c>
      <c r="B41" s="378">
        <v>1.6</v>
      </c>
      <c r="C41" s="60">
        <v>-8.6</v>
      </c>
      <c r="D41" s="60">
        <v>-14.7</v>
      </c>
      <c r="E41" s="60">
        <v>-44.9</v>
      </c>
      <c r="F41" s="86">
        <v>-66.599999999999994</v>
      </c>
      <c r="G41" s="60">
        <v>-9.6999999999999993</v>
      </c>
      <c r="H41" s="60">
        <v>-5.7</v>
      </c>
      <c r="I41" s="60">
        <v>-28.1</v>
      </c>
      <c r="J41" s="60">
        <v>-15.8</v>
      </c>
      <c r="K41" s="86">
        <v>-59.3</v>
      </c>
      <c r="L41" s="59">
        <v>3.6</v>
      </c>
      <c r="M41" s="60">
        <v>-11.2</v>
      </c>
      <c r="N41" s="60">
        <v>-5.2</v>
      </c>
      <c r="O41" s="60">
        <v>1.8</v>
      </c>
      <c r="P41" s="86">
        <v>-11</v>
      </c>
      <c r="Q41" s="59">
        <v>1.8</v>
      </c>
      <c r="R41" s="60">
        <v>0.6</v>
      </c>
      <c r="S41" s="60">
        <v>7.1</v>
      </c>
      <c r="T41" s="60">
        <v>8.6999999999999993</v>
      </c>
      <c r="U41" s="86">
        <v>18.2</v>
      </c>
      <c r="V41" s="331"/>
      <c r="W41" s="328"/>
      <c r="X41" s="328"/>
      <c r="Y41" s="328"/>
      <c r="Z41" s="328"/>
    </row>
    <row r="42" spans="1:26" x14ac:dyDescent="0.25">
      <c r="A42" s="195" t="s">
        <v>220</v>
      </c>
      <c r="B42" s="378">
        <v>0</v>
      </c>
      <c r="C42" s="60">
        <v>0</v>
      </c>
      <c r="D42" s="60">
        <v>0</v>
      </c>
      <c r="E42" s="60">
        <v>0</v>
      </c>
      <c r="F42" s="86">
        <v>0</v>
      </c>
      <c r="G42" s="60">
        <v>0</v>
      </c>
      <c r="H42" s="60">
        <v>0</v>
      </c>
      <c r="I42" s="60">
        <v>0</v>
      </c>
      <c r="J42" s="60">
        <v>0</v>
      </c>
      <c r="K42" s="86">
        <v>0</v>
      </c>
      <c r="L42" s="59">
        <v>0</v>
      </c>
      <c r="M42" s="60">
        <v>0</v>
      </c>
      <c r="N42" s="60">
        <v>0</v>
      </c>
      <c r="O42" s="60">
        <v>-9.6999999999999993</v>
      </c>
      <c r="P42" s="86">
        <v>-9.6999999999999993</v>
      </c>
      <c r="Q42" s="59">
        <v>0.2</v>
      </c>
      <c r="R42" s="60">
        <v>-0.9</v>
      </c>
      <c r="S42" s="60">
        <v>-1.6</v>
      </c>
      <c r="T42" s="60">
        <v>-1.3</v>
      </c>
      <c r="U42" s="86">
        <v>-3.6</v>
      </c>
      <c r="V42" s="331"/>
      <c r="W42" s="330"/>
      <c r="X42" s="330"/>
      <c r="Y42" s="330"/>
      <c r="Z42" s="330"/>
    </row>
    <row r="43" spans="1:26" s="1" customFormat="1" ht="14.4" thickBot="1" x14ac:dyDescent="0.3">
      <c r="A43" s="197" t="s">
        <v>14</v>
      </c>
      <c r="B43" s="386">
        <v>95.600000000000094</v>
      </c>
      <c r="C43" s="70">
        <v>103.3</v>
      </c>
      <c r="D43" s="70">
        <v>243.6</v>
      </c>
      <c r="E43" s="70">
        <v>417.1</v>
      </c>
      <c r="F43" s="92">
        <v>859.6</v>
      </c>
      <c r="G43" s="70">
        <v>190.1</v>
      </c>
      <c r="H43" s="70">
        <v>332.4</v>
      </c>
      <c r="I43" s="70">
        <v>352</v>
      </c>
      <c r="J43" s="70">
        <v>622.00000000000102</v>
      </c>
      <c r="K43" s="92">
        <v>1496.5</v>
      </c>
      <c r="L43" s="69">
        <v>273.5999999999998</v>
      </c>
      <c r="M43" s="70">
        <v>359.00000000000006</v>
      </c>
      <c r="N43" s="70">
        <v>276.20000000000039</v>
      </c>
      <c r="O43" s="70">
        <v>338.5</v>
      </c>
      <c r="P43" s="92">
        <v>1247.3</v>
      </c>
      <c r="Q43" s="69">
        <v>109</v>
      </c>
      <c r="R43" s="70">
        <v>116.1</v>
      </c>
      <c r="S43" s="70">
        <v>205.2</v>
      </c>
      <c r="T43" s="70">
        <v>306.39999999999998</v>
      </c>
      <c r="U43" s="92">
        <v>736.7</v>
      </c>
      <c r="V43" s="331"/>
      <c r="W43" s="333"/>
      <c r="X43" s="333"/>
      <c r="Y43" s="333"/>
      <c r="Z43" s="333"/>
    </row>
    <row r="44" spans="1:26" ht="15" thickTop="1" thickBot="1" x14ac:dyDescent="0.3">
      <c r="A44" s="325" t="s">
        <v>214</v>
      </c>
      <c r="B44" s="387">
        <v>6.44204851752022E-2</v>
      </c>
      <c r="C44" s="388">
        <v>8.3813387423935196E-2</v>
      </c>
      <c r="D44" s="388">
        <v>0.17419908466819201</v>
      </c>
      <c r="E44" s="389">
        <v>0.21455761316872399</v>
      </c>
      <c r="F44" s="390">
        <v>0.14187393751340999</v>
      </c>
      <c r="G44" s="391">
        <v>0.133450333450333</v>
      </c>
      <c r="H44" s="391">
        <v>0.185253302123391</v>
      </c>
      <c r="I44" s="391">
        <v>0.171657075977763</v>
      </c>
      <c r="J44" s="391">
        <v>0.226338197299953</v>
      </c>
      <c r="K44" s="392">
        <v>0.18665419395073299</v>
      </c>
      <c r="L44" s="393">
        <v>0.14396211523283337</v>
      </c>
      <c r="M44" s="391">
        <v>0.1678511314755938</v>
      </c>
      <c r="N44" s="391">
        <v>0.13482378209508952</v>
      </c>
      <c r="O44" s="391">
        <v>0.15288234230314546</v>
      </c>
      <c r="P44" s="392">
        <v>0.15024090580582991</v>
      </c>
      <c r="Q44" s="393">
        <v>6.8813131313131298E-2</v>
      </c>
      <c r="R44" s="391">
        <v>6.3E-2</v>
      </c>
      <c r="S44" s="391">
        <v>0.115</v>
      </c>
      <c r="T44" s="391">
        <v>0.14099999999999999</v>
      </c>
      <c r="U44" s="392">
        <v>9.9512366441085492E-2</v>
      </c>
      <c r="V44" s="331"/>
    </row>
    <row r="45" spans="1:26" x14ac:dyDescent="0.25">
      <c r="A45" s="406"/>
      <c r="B45" s="199"/>
      <c r="C45" s="199"/>
      <c r="D45" s="199"/>
      <c r="E45" s="200"/>
      <c r="F45" s="200"/>
      <c r="G45" s="199"/>
      <c r="H45" s="199"/>
      <c r="I45" s="199"/>
      <c r="J45" s="199"/>
      <c r="K45" s="199"/>
      <c r="L45" s="199"/>
      <c r="M45" s="199"/>
      <c r="N45" s="199"/>
      <c r="O45" s="199"/>
      <c r="P45" s="199"/>
      <c r="Q45" s="199"/>
      <c r="R45" s="199"/>
      <c r="S45" s="199"/>
      <c r="T45" s="199"/>
      <c r="U45" s="199"/>
      <c r="V45" s="331"/>
    </row>
    <row r="46" spans="1:26" ht="14.4" thickBot="1" x14ac:dyDescent="0.3">
      <c r="B46" s="199"/>
      <c r="C46" s="199"/>
      <c r="D46" s="199"/>
      <c r="E46" s="200"/>
      <c r="F46" s="84"/>
      <c r="G46" s="199"/>
      <c r="H46" s="199"/>
      <c r="I46" s="199"/>
      <c r="J46" s="199"/>
      <c r="K46" s="334"/>
      <c r="L46" s="10"/>
      <c r="M46" s="10"/>
      <c r="N46" s="10"/>
      <c r="O46" s="10"/>
      <c r="P46" s="10"/>
      <c r="Q46" s="10"/>
      <c r="R46" s="372"/>
      <c r="S46" s="372"/>
      <c r="T46" s="10"/>
      <c r="U46" s="372"/>
      <c r="V46" s="331"/>
    </row>
    <row r="47" spans="1:26" ht="14.4" thickBot="1" x14ac:dyDescent="0.3">
      <c r="B47" s="124" t="s">
        <v>1</v>
      </c>
      <c r="C47" s="125" t="s">
        <v>2</v>
      </c>
      <c r="D47" s="125" t="s">
        <v>3</v>
      </c>
      <c r="E47" s="125" t="s">
        <v>4</v>
      </c>
      <c r="F47" s="126" t="s">
        <v>5</v>
      </c>
      <c r="G47" s="124" t="s">
        <v>6</v>
      </c>
      <c r="H47" s="125" t="s">
        <v>7</v>
      </c>
      <c r="I47" s="125" t="s">
        <v>8</v>
      </c>
      <c r="J47" s="125" t="s">
        <v>9</v>
      </c>
      <c r="K47" s="126" t="s">
        <v>10</v>
      </c>
      <c r="L47" s="124" t="s">
        <v>45</v>
      </c>
      <c r="M47" s="125" t="s">
        <v>46</v>
      </c>
      <c r="N47" s="125" t="s">
        <v>47</v>
      </c>
      <c r="O47" s="125" t="s">
        <v>48</v>
      </c>
      <c r="P47" s="126" t="s">
        <v>49</v>
      </c>
      <c r="Q47" s="124" t="s">
        <v>210</v>
      </c>
      <c r="R47" s="125" t="s">
        <v>219</v>
      </c>
      <c r="S47" s="125" t="s">
        <v>223</v>
      </c>
      <c r="T47" s="125" t="s">
        <v>229</v>
      </c>
      <c r="U47" s="126" t="s">
        <v>230</v>
      </c>
      <c r="V47" s="331"/>
    </row>
    <row r="48" spans="1:26" ht="14.4" thickBot="1" x14ac:dyDescent="0.3">
      <c r="A48" s="120" t="s">
        <v>15</v>
      </c>
      <c r="B48" s="121"/>
      <c r="C48" s="121"/>
      <c r="D48" s="121"/>
      <c r="E48" s="121"/>
      <c r="F48" s="121"/>
      <c r="G48" s="121"/>
      <c r="H48" s="121"/>
      <c r="I48" s="121"/>
      <c r="J48" s="121"/>
      <c r="K48" s="121"/>
      <c r="L48" s="121"/>
      <c r="M48" s="121"/>
      <c r="N48" s="121"/>
      <c r="O48" s="121"/>
      <c r="P48" s="121"/>
      <c r="Q48" s="121"/>
      <c r="R48" s="121"/>
      <c r="S48" s="121"/>
      <c r="T48" s="121"/>
      <c r="U48" s="121"/>
      <c r="V48" s="331"/>
    </row>
    <row r="49" spans="1:22" x14ac:dyDescent="0.25">
      <c r="A49" s="7" t="s">
        <v>16</v>
      </c>
      <c r="B49" s="8">
        <v>810.4</v>
      </c>
      <c r="C49" s="9">
        <v>661.1</v>
      </c>
      <c r="D49" s="9">
        <v>763.5</v>
      </c>
      <c r="E49" s="9">
        <v>952</v>
      </c>
      <c r="F49" s="85">
        <v>3187</v>
      </c>
      <c r="G49" s="8">
        <v>792.7</v>
      </c>
      <c r="H49" s="9">
        <v>951.3</v>
      </c>
      <c r="I49" s="9">
        <v>1079.9000000000001</v>
      </c>
      <c r="J49" s="9">
        <v>1364.8</v>
      </c>
      <c r="K49" s="85">
        <v>4188.7</v>
      </c>
      <c r="L49" s="8">
        <v>999.5</v>
      </c>
      <c r="M49" s="9">
        <v>1118.2</v>
      </c>
      <c r="N49" s="9">
        <v>1111.5</v>
      </c>
      <c r="O49" s="9">
        <v>1186.3</v>
      </c>
      <c r="P49" s="85">
        <v>4415.5</v>
      </c>
      <c r="Q49" s="8">
        <v>906.4</v>
      </c>
      <c r="R49" s="9">
        <v>1025.4000000000001</v>
      </c>
      <c r="S49" s="9">
        <v>992.4</v>
      </c>
      <c r="T49" s="9">
        <v>1197.4000000000001</v>
      </c>
      <c r="U49" s="85">
        <v>4121.6000000000004</v>
      </c>
      <c r="V49" s="331"/>
    </row>
    <row r="50" spans="1:22" x14ac:dyDescent="0.25">
      <c r="A50" s="15" t="s">
        <v>17</v>
      </c>
      <c r="B50" s="16">
        <v>462</v>
      </c>
      <c r="C50" s="17">
        <v>334.1</v>
      </c>
      <c r="D50" s="17">
        <v>395.7</v>
      </c>
      <c r="E50" s="17">
        <v>556</v>
      </c>
      <c r="F50" s="86">
        <v>1747.8</v>
      </c>
      <c r="G50" s="16">
        <v>416.6</v>
      </c>
      <c r="H50" s="17">
        <v>572.4</v>
      </c>
      <c r="I50" s="17">
        <v>694.9</v>
      </c>
      <c r="J50" s="17">
        <v>934.2</v>
      </c>
      <c r="K50" s="86">
        <v>2618.1</v>
      </c>
      <c r="L50" s="16">
        <v>600.9</v>
      </c>
      <c r="M50" s="17">
        <v>708.4</v>
      </c>
      <c r="N50" s="17">
        <v>703.3</v>
      </c>
      <c r="O50" s="17">
        <v>746.6</v>
      </c>
      <c r="P50" s="86">
        <v>2759.2</v>
      </c>
      <c r="Q50" s="16">
        <v>487</v>
      </c>
      <c r="R50" s="17">
        <v>591.4</v>
      </c>
      <c r="S50" s="17">
        <v>547.70000000000005</v>
      </c>
      <c r="T50" s="17">
        <v>717.5</v>
      </c>
      <c r="U50" s="86">
        <v>2343.6</v>
      </c>
      <c r="V50" s="331"/>
    </row>
    <row r="51" spans="1:22" x14ac:dyDescent="0.25">
      <c r="A51" s="15" t="s">
        <v>38</v>
      </c>
      <c r="B51" s="16">
        <v>324.60000000000002</v>
      </c>
      <c r="C51" s="17">
        <v>314.2</v>
      </c>
      <c r="D51" s="17">
        <v>326.5</v>
      </c>
      <c r="E51" s="17">
        <v>352.6</v>
      </c>
      <c r="F51" s="86">
        <v>1317.9</v>
      </c>
      <c r="G51" s="16">
        <v>347.6</v>
      </c>
      <c r="H51" s="17">
        <v>347.8</v>
      </c>
      <c r="I51" s="17">
        <v>351.3</v>
      </c>
      <c r="J51" s="17">
        <v>391.2</v>
      </c>
      <c r="K51" s="86">
        <v>1437.9</v>
      </c>
      <c r="L51" s="16">
        <v>370.5</v>
      </c>
      <c r="M51" s="17">
        <v>378.2</v>
      </c>
      <c r="N51" s="17">
        <v>377.8</v>
      </c>
      <c r="O51" s="17">
        <v>398.8</v>
      </c>
      <c r="P51" s="86">
        <v>1525.3</v>
      </c>
      <c r="Q51" s="16">
        <v>400.2</v>
      </c>
      <c r="R51" s="17">
        <v>409.9</v>
      </c>
      <c r="S51" s="17">
        <v>419.2</v>
      </c>
      <c r="T51" s="17">
        <v>445.8</v>
      </c>
      <c r="U51" s="86">
        <v>1675.1</v>
      </c>
      <c r="V51" s="331"/>
    </row>
    <row r="52" spans="1:22" x14ac:dyDescent="0.25">
      <c r="A52" s="15" t="s">
        <v>42</v>
      </c>
      <c r="B52" s="16">
        <v>23.8</v>
      </c>
      <c r="C52" s="17">
        <v>12.8</v>
      </c>
      <c r="D52" s="17">
        <v>41.3</v>
      </c>
      <c r="E52" s="17">
        <v>43.4</v>
      </c>
      <c r="F52" s="86">
        <v>121.3</v>
      </c>
      <c r="G52" s="16">
        <v>28.5</v>
      </c>
      <c r="H52" s="17">
        <v>31.1</v>
      </c>
      <c r="I52" s="17">
        <v>33.700000000000003</v>
      </c>
      <c r="J52" s="17">
        <v>39.4</v>
      </c>
      <c r="K52" s="86">
        <v>132.69999999999999</v>
      </c>
      <c r="L52" s="16">
        <v>28.1</v>
      </c>
      <c r="M52" s="17">
        <v>31.6</v>
      </c>
      <c r="N52" s="17">
        <v>30.4</v>
      </c>
      <c r="O52" s="17">
        <v>40.9</v>
      </c>
      <c r="P52" s="86">
        <v>131</v>
      </c>
      <c r="Q52" s="16">
        <v>19.2</v>
      </c>
      <c r="R52" s="17">
        <v>24.1</v>
      </c>
      <c r="S52" s="17">
        <v>25.5</v>
      </c>
      <c r="T52" s="17">
        <v>34.1</v>
      </c>
      <c r="U52" s="86">
        <v>102.9</v>
      </c>
      <c r="V52" s="331"/>
    </row>
    <row r="53" spans="1:22" x14ac:dyDescent="0.25">
      <c r="A53" s="15"/>
      <c r="B53" s="16"/>
      <c r="C53" s="17"/>
      <c r="D53" s="17"/>
      <c r="E53" s="17"/>
      <c r="F53" s="86"/>
      <c r="G53" s="16"/>
      <c r="H53" s="17"/>
      <c r="I53" s="17"/>
      <c r="J53" s="17"/>
      <c r="K53" s="86"/>
      <c r="L53" s="16"/>
      <c r="M53" s="17"/>
      <c r="N53" s="17"/>
      <c r="O53" s="17"/>
      <c r="P53" s="86"/>
      <c r="Q53" s="16"/>
      <c r="R53" s="17"/>
      <c r="S53" s="17"/>
      <c r="T53" s="17"/>
      <c r="U53" s="86"/>
      <c r="V53" s="331"/>
    </row>
    <row r="54" spans="1:22" s="1" customFormat="1" x14ac:dyDescent="0.25">
      <c r="A54" s="26" t="s">
        <v>11</v>
      </c>
      <c r="B54" s="27">
        <v>-226.2</v>
      </c>
      <c r="C54" s="28">
        <v>-197.4</v>
      </c>
      <c r="D54" s="28">
        <v>-232.8</v>
      </c>
      <c r="E54" s="28">
        <v>-233.1</v>
      </c>
      <c r="F54" s="88">
        <v>-889.5</v>
      </c>
      <c r="G54" s="27">
        <v>-240.1</v>
      </c>
      <c r="H54" s="28">
        <v>-240.3</v>
      </c>
      <c r="I54" s="28">
        <v>-242.9</v>
      </c>
      <c r="J54" s="28">
        <v>-263.7</v>
      </c>
      <c r="K54" s="88">
        <v>-987</v>
      </c>
      <c r="L54" s="27">
        <v>-258.3</v>
      </c>
      <c r="M54" s="28">
        <v>-262.39999999999998</v>
      </c>
      <c r="N54" s="28">
        <v>-263.60000000000002</v>
      </c>
      <c r="O54" s="28">
        <v>-271</v>
      </c>
      <c r="P54" s="88">
        <v>-1055.3</v>
      </c>
      <c r="Q54" s="27">
        <v>-279.10000000000002</v>
      </c>
      <c r="R54" s="28">
        <v>-284.3</v>
      </c>
      <c r="S54" s="28">
        <v>-288.39999999999998</v>
      </c>
      <c r="T54" s="28">
        <v>-301.8</v>
      </c>
      <c r="U54" s="88">
        <v>-1153.5999999999999</v>
      </c>
      <c r="V54" s="331"/>
    </row>
    <row r="55" spans="1:22" x14ac:dyDescent="0.25">
      <c r="A55" s="15" t="s">
        <v>17</v>
      </c>
      <c r="B55" s="16">
        <f t="shared" ref="B55:F57" si="6">B60-B50</f>
        <v>-3.6999999999999886</v>
      </c>
      <c r="C55" s="17">
        <f t="shared" si="6"/>
        <v>-2.6000000000000227</v>
      </c>
      <c r="D55" s="17">
        <f t="shared" si="6"/>
        <v>-4.5999999999999659</v>
      </c>
      <c r="E55" s="17">
        <f t="shared" si="6"/>
        <v>-4.6000000000000227</v>
      </c>
      <c r="F55" s="86">
        <f t="shared" si="6"/>
        <v>-15.5</v>
      </c>
      <c r="G55" s="16">
        <v>-4.4000000000000004</v>
      </c>
      <c r="H55" s="17">
        <v>-3.8</v>
      </c>
      <c r="I55" s="17">
        <v>-5.8</v>
      </c>
      <c r="J55" s="17">
        <v>-5.6</v>
      </c>
      <c r="K55" s="86">
        <v>-19.600000000000001</v>
      </c>
      <c r="L55" s="16">
        <v>-4</v>
      </c>
      <c r="M55" s="17">
        <v>-4.9000000000000004</v>
      </c>
      <c r="N55" s="17">
        <v>-6.9</v>
      </c>
      <c r="O55" s="17">
        <v>-6.7</v>
      </c>
      <c r="P55" s="86">
        <v>-22.5</v>
      </c>
      <c r="Q55" s="16">
        <v>-4.5</v>
      </c>
      <c r="R55" s="17">
        <v>-3.4</v>
      </c>
      <c r="S55" s="17">
        <v>-5.2</v>
      </c>
      <c r="T55" s="17">
        <v>-8.1999999999999993</v>
      </c>
      <c r="U55" s="86">
        <v>-21.3</v>
      </c>
      <c r="V55" s="331"/>
    </row>
    <row r="56" spans="1:22" x14ac:dyDescent="0.25">
      <c r="A56" s="15" t="s">
        <v>38</v>
      </c>
      <c r="B56" s="16">
        <f t="shared" si="6"/>
        <v>-217.90000000000003</v>
      </c>
      <c r="C56" s="17">
        <f t="shared" si="6"/>
        <v>-205.89999999999998</v>
      </c>
      <c r="D56" s="17">
        <f t="shared" si="6"/>
        <v>-214</v>
      </c>
      <c r="E56" s="17">
        <f t="shared" si="6"/>
        <v>-226.70000000000002</v>
      </c>
      <c r="F56" s="86">
        <f t="shared" si="6"/>
        <v>-864.50000000000011</v>
      </c>
      <c r="G56" s="16">
        <v>-233.3</v>
      </c>
      <c r="H56" s="17">
        <v>-233.1</v>
      </c>
      <c r="I56" s="17">
        <v>-235.4</v>
      </c>
      <c r="J56" s="17">
        <v>-257.39999999999998</v>
      </c>
      <c r="K56" s="86">
        <v>-959.2</v>
      </c>
      <c r="L56" s="16">
        <v>-251.9</v>
      </c>
      <c r="M56" s="17">
        <v>-256</v>
      </c>
      <c r="N56" s="17">
        <v>-254.9</v>
      </c>
      <c r="O56" s="17">
        <v>-262.3</v>
      </c>
      <c r="P56" s="86">
        <v>-1025.0999999999999</v>
      </c>
      <c r="Q56" s="16">
        <v>-273.10000000000002</v>
      </c>
      <c r="R56" s="17">
        <v>-278.89999999999998</v>
      </c>
      <c r="S56" s="17">
        <v>-280.8</v>
      </c>
      <c r="T56" s="17">
        <v>-290.60000000000002</v>
      </c>
      <c r="U56" s="86">
        <v>-1123.4000000000001</v>
      </c>
      <c r="V56" s="331"/>
    </row>
    <row r="57" spans="1:22" x14ac:dyDescent="0.25">
      <c r="A57" s="15" t="s">
        <v>42</v>
      </c>
      <c r="B57" s="16">
        <f t="shared" si="6"/>
        <v>-4.6000000000000014</v>
      </c>
      <c r="C57" s="17">
        <f t="shared" si="6"/>
        <v>11.099999999999998</v>
      </c>
      <c r="D57" s="17">
        <f t="shared" si="6"/>
        <v>-14.199999999999996</v>
      </c>
      <c r="E57" s="17">
        <f t="shared" si="6"/>
        <v>-1.7999999999999972</v>
      </c>
      <c r="F57" s="86">
        <f t="shared" si="6"/>
        <v>-9.5</v>
      </c>
      <c r="G57" s="16">
        <v>-2.4</v>
      </c>
      <c r="H57" s="17">
        <v>-3.4</v>
      </c>
      <c r="I57" s="17">
        <v>-1.7</v>
      </c>
      <c r="J57" s="17">
        <v>-0.7</v>
      </c>
      <c r="K57" s="86">
        <v>-8.1999999999999993</v>
      </c>
      <c r="L57" s="16">
        <v>-2.4</v>
      </c>
      <c r="M57" s="17">
        <v>-1.5</v>
      </c>
      <c r="N57" s="17">
        <v>-1.8</v>
      </c>
      <c r="O57" s="17">
        <v>-2</v>
      </c>
      <c r="P57" s="86">
        <v>-7.7</v>
      </c>
      <c r="Q57" s="16">
        <v>-1.5</v>
      </c>
      <c r="R57" s="17">
        <v>-2</v>
      </c>
      <c r="S57" s="17">
        <v>-2.4</v>
      </c>
      <c r="T57" s="17">
        <v>-3</v>
      </c>
      <c r="U57" s="86">
        <v>-8.9</v>
      </c>
      <c r="V57" s="331"/>
    </row>
    <row r="58" spans="1:22" x14ac:dyDescent="0.25">
      <c r="A58" s="15"/>
      <c r="B58" s="16"/>
      <c r="C58" s="17"/>
      <c r="D58" s="17"/>
      <c r="E58" s="17"/>
      <c r="F58" s="86"/>
      <c r="G58" s="16"/>
      <c r="H58" s="17"/>
      <c r="I58" s="17"/>
      <c r="J58" s="17"/>
      <c r="K58" s="86"/>
      <c r="L58" s="16"/>
      <c r="M58" s="17"/>
      <c r="N58" s="17"/>
      <c r="O58" s="17"/>
      <c r="P58" s="86"/>
      <c r="Q58" s="16"/>
      <c r="R58" s="17"/>
      <c r="S58" s="17"/>
      <c r="T58" s="17"/>
      <c r="U58" s="86"/>
      <c r="V58" s="331"/>
    </row>
    <row r="59" spans="1:22" x14ac:dyDescent="0.25">
      <c r="A59" s="26" t="s">
        <v>13</v>
      </c>
      <c r="B59" s="111">
        <v>584.20000000000005</v>
      </c>
      <c r="C59" s="112">
        <v>463.7</v>
      </c>
      <c r="D59" s="112">
        <v>530.70000000000005</v>
      </c>
      <c r="E59" s="112">
        <v>718.9</v>
      </c>
      <c r="F59" s="113">
        <v>2297.5</v>
      </c>
      <c r="G59" s="111">
        <v>552.6</v>
      </c>
      <c r="H59" s="112">
        <v>711</v>
      </c>
      <c r="I59" s="112">
        <v>837</v>
      </c>
      <c r="J59" s="112">
        <v>1101.0999999999999</v>
      </c>
      <c r="K59" s="113">
        <v>3201.7</v>
      </c>
      <c r="L59" s="111">
        <v>741.2</v>
      </c>
      <c r="M59" s="112">
        <v>855.8</v>
      </c>
      <c r="N59" s="112">
        <v>847.9</v>
      </c>
      <c r="O59" s="112">
        <v>915.3</v>
      </c>
      <c r="P59" s="113">
        <v>3360.2</v>
      </c>
      <c r="Q59" s="111">
        <v>627.29999999999995</v>
      </c>
      <c r="R59" s="112">
        <v>741.1</v>
      </c>
      <c r="S59" s="112">
        <v>704</v>
      </c>
      <c r="T59" s="112">
        <v>895.6</v>
      </c>
      <c r="U59" s="113">
        <v>2968</v>
      </c>
      <c r="V59" s="331"/>
    </row>
    <row r="60" spans="1:22" x14ac:dyDescent="0.25">
      <c r="A60" s="15" t="s">
        <v>17</v>
      </c>
      <c r="B60" s="16">
        <v>458.3</v>
      </c>
      <c r="C60" s="17">
        <v>331.5</v>
      </c>
      <c r="D60" s="17">
        <v>391.1</v>
      </c>
      <c r="E60" s="17">
        <v>551.4</v>
      </c>
      <c r="F60" s="86">
        <v>1732.3</v>
      </c>
      <c r="G60" s="16">
        <v>412.2</v>
      </c>
      <c r="H60" s="17">
        <v>568.6</v>
      </c>
      <c r="I60" s="17">
        <v>689.1</v>
      </c>
      <c r="J60" s="17">
        <v>928.6</v>
      </c>
      <c r="K60" s="86">
        <v>2598.5</v>
      </c>
      <c r="L60" s="16">
        <v>596.9</v>
      </c>
      <c r="M60" s="17">
        <v>703.5</v>
      </c>
      <c r="N60" s="17">
        <v>696.4</v>
      </c>
      <c r="O60" s="17">
        <v>739.9</v>
      </c>
      <c r="P60" s="86">
        <v>2736.7</v>
      </c>
      <c r="Q60" s="16">
        <v>482.5</v>
      </c>
      <c r="R60" s="17">
        <v>588</v>
      </c>
      <c r="S60" s="17">
        <v>542.5</v>
      </c>
      <c r="T60" s="17">
        <v>709.3</v>
      </c>
      <c r="U60" s="86">
        <v>2322.3000000000002</v>
      </c>
      <c r="V60" s="331"/>
    </row>
    <row r="61" spans="1:22" x14ac:dyDescent="0.25">
      <c r="A61" s="15" t="s">
        <v>38</v>
      </c>
      <c r="B61" s="16">
        <v>106.7</v>
      </c>
      <c r="C61" s="17">
        <v>108.3</v>
      </c>
      <c r="D61" s="17">
        <v>112.5</v>
      </c>
      <c r="E61" s="17">
        <v>125.9</v>
      </c>
      <c r="F61" s="86">
        <v>453.4</v>
      </c>
      <c r="G61" s="16">
        <v>114.3</v>
      </c>
      <c r="H61" s="17">
        <v>114.7</v>
      </c>
      <c r="I61" s="17">
        <v>115.9</v>
      </c>
      <c r="J61" s="17">
        <v>133.80000000000001</v>
      </c>
      <c r="K61" s="86">
        <v>478.7</v>
      </c>
      <c r="L61" s="16">
        <v>118.6</v>
      </c>
      <c r="M61" s="17">
        <v>122.2</v>
      </c>
      <c r="N61" s="17">
        <v>122.9</v>
      </c>
      <c r="O61" s="17">
        <v>136.5</v>
      </c>
      <c r="P61" s="86">
        <v>500.2</v>
      </c>
      <c r="Q61" s="16">
        <v>127.1</v>
      </c>
      <c r="R61" s="17">
        <v>131</v>
      </c>
      <c r="S61" s="17">
        <v>138.4</v>
      </c>
      <c r="T61" s="17">
        <v>155.19999999999999</v>
      </c>
      <c r="U61" s="86">
        <v>551.70000000000005</v>
      </c>
      <c r="V61" s="331"/>
    </row>
    <row r="62" spans="1:22" x14ac:dyDescent="0.25">
      <c r="A62" s="15" t="s">
        <v>42</v>
      </c>
      <c r="B62" s="21">
        <v>19.2</v>
      </c>
      <c r="C62" s="22">
        <v>23.9</v>
      </c>
      <c r="D62" s="22">
        <v>27.1</v>
      </c>
      <c r="E62" s="22">
        <v>41.6</v>
      </c>
      <c r="F62" s="87">
        <v>111.8</v>
      </c>
      <c r="G62" s="21">
        <v>26.1</v>
      </c>
      <c r="H62" s="22">
        <v>27.7</v>
      </c>
      <c r="I62" s="22">
        <v>32</v>
      </c>
      <c r="J62" s="22">
        <v>38.700000000000003</v>
      </c>
      <c r="K62" s="87">
        <v>124.5</v>
      </c>
      <c r="L62" s="21">
        <v>25.7</v>
      </c>
      <c r="M62" s="22">
        <v>30.1</v>
      </c>
      <c r="N62" s="22">
        <v>28.6</v>
      </c>
      <c r="O62" s="22">
        <v>38.9</v>
      </c>
      <c r="P62" s="87">
        <v>123.3</v>
      </c>
      <c r="Q62" s="21">
        <v>17.7</v>
      </c>
      <c r="R62" s="22">
        <v>22.1</v>
      </c>
      <c r="S62" s="22">
        <v>23.1</v>
      </c>
      <c r="T62" s="22">
        <v>31.1</v>
      </c>
      <c r="U62" s="87">
        <v>94</v>
      </c>
      <c r="V62" s="331"/>
    </row>
    <row r="63" spans="1:22" x14ac:dyDescent="0.25">
      <c r="A63" s="15"/>
      <c r="B63" s="37"/>
      <c r="C63" s="38"/>
      <c r="D63" s="38"/>
      <c r="E63" s="38"/>
      <c r="F63" s="91"/>
      <c r="G63" s="37"/>
      <c r="H63" s="38"/>
      <c r="I63" s="38"/>
      <c r="J63" s="38"/>
      <c r="K63" s="91"/>
      <c r="L63" s="37"/>
      <c r="M63" s="38"/>
      <c r="N63" s="38"/>
      <c r="O63" s="38"/>
      <c r="P63" s="91"/>
      <c r="Q63" s="37"/>
      <c r="R63" s="38"/>
      <c r="S63" s="38"/>
      <c r="T63" s="38"/>
      <c r="U63" s="91"/>
      <c r="V63" s="331"/>
    </row>
    <row r="64" spans="1:22" ht="15" customHeight="1" x14ac:dyDescent="0.25">
      <c r="A64" s="58" t="s">
        <v>52</v>
      </c>
      <c r="B64" s="59">
        <v>413.7</v>
      </c>
      <c r="C64" s="60">
        <v>355.4</v>
      </c>
      <c r="D64" s="60">
        <v>366.5</v>
      </c>
      <c r="E64" s="60">
        <v>513.29999999999995</v>
      </c>
      <c r="F64" s="86">
        <f>SUM(B64:E64)</f>
        <v>1648.8999999999999</v>
      </c>
      <c r="G64" s="16">
        <v>406</v>
      </c>
      <c r="H64" s="17">
        <v>518.4</v>
      </c>
      <c r="I64" s="17">
        <v>600.20000000000005</v>
      </c>
      <c r="J64" s="17">
        <v>775</v>
      </c>
      <c r="K64" s="86">
        <v>2299.6</v>
      </c>
      <c r="L64" s="16">
        <v>540.79999999999995</v>
      </c>
      <c r="M64" s="17">
        <v>618.5</v>
      </c>
      <c r="N64" s="17">
        <v>620.40000000000009</v>
      </c>
      <c r="O64" s="17">
        <v>653.99999999999977</v>
      </c>
      <c r="P64" s="86">
        <v>2433.6999999999998</v>
      </c>
      <c r="Q64" s="16">
        <v>461</v>
      </c>
      <c r="R64" s="17">
        <v>546.4</v>
      </c>
      <c r="S64" s="17">
        <v>531.20000000000005</v>
      </c>
      <c r="T64" s="17">
        <v>639.6</v>
      </c>
      <c r="U64" s="86">
        <v>2178.1999999999998</v>
      </c>
      <c r="V64" s="331"/>
    </row>
    <row r="65" spans="1:22" ht="15" customHeight="1" x14ac:dyDescent="0.25">
      <c r="A65" s="58" t="s">
        <v>53</v>
      </c>
      <c r="B65" s="59">
        <v>94.1</v>
      </c>
      <c r="C65" s="60">
        <v>74.400000000000006</v>
      </c>
      <c r="D65" s="60">
        <f>72.4+0.1</f>
        <v>72.5</v>
      </c>
      <c r="E65" s="60">
        <v>76.400000000000006</v>
      </c>
      <c r="F65" s="86">
        <f>SUM(B65:E65)</f>
        <v>317.39999999999998</v>
      </c>
      <c r="G65" s="16">
        <v>80.5</v>
      </c>
      <c r="H65" s="17">
        <v>81.2</v>
      </c>
      <c r="I65" s="17">
        <v>88.7</v>
      </c>
      <c r="J65" s="17">
        <v>111.3</v>
      </c>
      <c r="K65" s="86">
        <v>361.7</v>
      </c>
      <c r="L65" s="16">
        <v>91.9</v>
      </c>
      <c r="M65" s="17">
        <v>103.8</v>
      </c>
      <c r="N65" s="17">
        <v>96.899999999999991</v>
      </c>
      <c r="O65" s="17">
        <v>112.40000000000002</v>
      </c>
      <c r="P65" s="86">
        <v>405</v>
      </c>
      <c r="Q65" s="16">
        <v>93.6</v>
      </c>
      <c r="R65" s="17">
        <v>93.3</v>
      </c>
      <c r="S65" s="17">
        <v>86.5</v>
      </c>
      <c r="T65" s="17">
        <v>94.9</v>
      </c>
      <c r="U65" s="86">
        <v>368.3</v>
      </c>
      <c r="V65" s="331"/>
    </row>
    <row r="66" spans="1:22" x14ac:dyDescent="0.25">
      <c r="A66" s="15" t="s">
        <v>18</v>
      </c>
      <c r="B66" s="21">
        <v>16.5</v>
      </c>
      <c r="C66" s="22">
        <v>17.3</v>
      </c>
      <c r="D66" s="22">
        <v>16.3</v>
      </c>
      <c r="E66" s="22">
        <v>17.899999999999999</v>
      </c>
      <c r="F66" s="87">
        <v>68</v>
      </c>
      <c r="G66" s="21">
        <v>15.9</v>
      </c>
      <c r="H66" s="22">
        <v>16.7</v>
      </c>
      <c r="I66" s="22">
        <v>16.399999999999999</v>
      </c>
      <c r="J66" s="22">
        <v>20.399999999999999</v>
      </c>
      <c r="K66" s="87">
        <v>69.400000000000006</v>
      </c>
      <c r="L66" s="21">
        <v>17.100000000000001</v>
      </c>
      <c r="M66" s="22">
        <v>17.3</v>
      </c>
      <c r="N66" s="22">
        <v>17.600000000000001</v>
      </c>
      <c r="O66" s="22">
        <v>21.5</v>
      </c>
      <c r="P66" s="87">
        <v>73.5</v>
      </c>
      <c r="Q66" s="21">
        <v>17.100000000000001</v>
      </c>
      <c r="R66" s="22">
        <v>17.399999999999999</v>
      </c>
      <c r="S66" s="22">
        <v>16.899999999999999</v>
      </c>
      <c r="T66" s="22">
        <v>18.2</v>
      </c>
      <c r="U66" s="87">
        <v>69.599999999999994</v>
      </c>
      <c r="V66" s="331"/>
    </row>
    <row r="67" spans="1:22" s="1" customFormat="1" x14ac:dyDescent="0.25">
      <c r="A67" s="26" t="s">
        <v>19</v>
      </c>
      <c r="B67" s="27">
        <v>524.29999999999995</v>
      </c>
      <c r="C67" s="28">
        <v>447.1</v>
      </c>
      <c r="D67" s="28">
        <v>455.3</v>
      </c>
      <c r="E67" s="28">
        <v>607.6</v>
      </c>
      <c r="F67" s="88">
        <v>2034.3</v>
      </c>
      <c r="G67" s="27">
        <v>502.4</v>
      </c>
      <c r="H67" s="28">
        <v>616.29999999999995</v>
      </c>
      <c r="I67" s="28">
        <v>705.3</v>
      </c>
      <c r="J67" s="28">
        <v>906.7</v>
      </c>
      <c r="K67" s="88">
        <v>2730.7</v>
      </c>
      <c r="L67" s="27">
        <v>649.80000000000018</v>
      </c>
      <c r="M67" s="28">
        <v>739.5999999999998</v>
      </c>
      <c r="N67" s="28">
        <v>734.9</v>
      </c>
      <c r="O67" s="28">
        <v>787.90000000000009</v>
      </c>
      <c r="P67" s="88">
        <v>2912.2</v>
      </c>
      <c r="Q67" s="27">
        <v>571.70000000000005</v>
      </c>
      <c r="R67" s="28">
        <v>657.1</v>
      </c>
      <c r="S67" s="28">
        <v>634.6</v>
      </c>
      <c r="T67" s="28">
        <v>752.7</v>
      </c>
      <c r="U67" s="88">
        <v>2616.1</v>
      </c>
      <c r="V67" s="331"/>
    </row>
    <row r="68" spans="1:22" x14ac:dyDescent="0.25">
      <c r="A68" s="26"/>
      <c r="B68" s="67"/>
      <c r="C68" s="68"/>
      <c r="D68" s="68"/>
      <c r="E68" s="68"/>
      <c r="F68" s="91"/>
      <c r="G68" s="37"/>
      <c r="H68" s="38"/>
      <c r="I68" s="38"/>
      <c r="J68" s="38"/>
      <c r="K68" s="91"/>
      <c r="L68" s="37"/>
      <c r="M68" s="38"/>
      <c r="N68" s="38"/>
      <c r="O68" s="38"/>
      <c r="P68" s="91"/>
      <c r="Q68" s="37"/>
      <c r="R68" s="38"/>
      <c r="S68" s="38"/>
      <c r="T68" s="38"/>
      <c r="U68" s="91"/>
      <c r="V68" s="331"/>
    </row>
    <row r="69" spans="1:22" s="1" customFormat="1" x14ac:dyDescent="0.25">
      <c r="A69" s="26" t="s">
        <v>20</v>
      </c>
      <c r="B69" s="44">
        <v>59.900000000000098</v>
      </c>
      <c r="C69" s="45">
        <v>16.600000000000001</v>
      </c>
      <c r="D69" s="45">
        <v>75.400000000000006</v>
      </c>
      <c r="E69" s="45">
        <v>111.3</v>
      </c>
      <c r="F69" s="93">
        <v>263.2</v>
      </c>
      <c r="G69" s="44">
        <v>50.2</v>
      </c>
      <c r="H69" s="45">
        <v>94.699999999999903</v>
      </c>
      <c r="I69" s="45">
        <v>131.69999999999999</v>
      </c>
      <c r="J69" s="45">
        <v>194.4</v>
      </c>
      <c r="K69" s="93">
        <v>471</v>
      </c>
      <c r="L69" s="44">
        <v>91.399999999999864</v>
      </c>
      <c r="M69" s="45">
        <v>116.20000000000027</v>
      </c>
      <c r="N69" s="45">
        <v>113</v>
      </c>
      <c r="O69" s="45">
        <v>127.39999999999986</v>
      </c>
      <c r="P69" s="93">
        <v>448</v>
      </c>
      <c r="Q69" s="44">
        <v>55.6</v>
      </c>
      <c r="R69" s="45">
        <v>84</v>
      </c>
      <c r="S69" s="45">
        <v>69.400000000000006</v>
      </c>
      <c r="T69" s="45">
        <v>142.9</v>
      </c>
      <c r="U69" s="93">
        <v>351.90000000000055</v>
      </c>
      <c r="V69" s="331"/>
    </row>
    <row r="70" spans="1:22" x14ac:dyDescent="0.25">
      <c r="A70" s="46" t="s">
        <v>21</v>
      </c>
      <c r="B70" s="16"/>
      <c r="C70" s="17"/>
      <c r="D70" s="17"/>
      <c r="E70" s="17"/>
      <c r="F70" s="86"/>
      <c r="G70" s="16"/>
      <c r="H70" s="17"/>
      <c r="I70" s="17"/>
      <c r="J70" s="17"/>
      <c r="K70" s="86"/>
      <c r="L70" s="16"/>
      <c r="M70" s="17"/>
      <c r="N70" s="17"/>
      <c r="O70" s="17"/>
      <c r="P70" s="86"/>
      <c r="Q70" s="16"/>
      <c r="R70" s="17"/>
      <c r="S70" s="17"/>
      <c r="T70" s="17"/>
      <c r="U70" s="86"/>
      <c r="V70" s="331"/>
    </row>
    <row r="71" spans="1:22" x14ac:dyDescent="0.25">
      <c r="A71" s="221" t="s">
        <v>39</v>
      </c>
      <c r="B71" s="16">
        <v>12.6</v>
      </c>
      <c r="C71" s="17">
        <v>0.5</v>
      </c>
      <c r="D71" s="17">
        <v>1.3</v>
      </c>
      <c r="E71" s="17">
        <v>-0.7</v>
      </c>
      <c r="F71" s="86">
        <v>13.7</v>
      </c>
      <c r="G71" s="16">
        <v>0.4</v>
      </c>
      <c r="H71" s="17">
        <v>0.1</v>
      </c>
      <c r="I71" s="17">
        <v>0.1</v>
      </c>
      <c r="J71" s="17">
        <v>0.1</v>
      </c>
      <c r="K71" s="86">
        <v>0.7</v>
      </c>
      <c r="L71" s="16">
        <v>0.5</v>
      </c>
      <c r="M71" s="17">
        <v>0.4</v>
      </c>
      <c r="N71" s="17">
        <v>-0.2</v>
      </c>
      <c r="O71" s="17">
        <v>-1</v>
      </c>
      <c r="P71" s="86">
        <v>-0.3</v>
      </c>
      <c r="Q71" s="16">
        <v>0.3</v>
      </c>
      <c r="R71" s="17">
        <v>-0.1</v>
      </c>
      <c r="S71" s="17">
        <v>0.1</v>
      </c>
      <c r="T71" s="17">
        <v>-0.8</v>
      </c>
      <c r="U71" s="86">
        <v>-0.5</v>
      </c>
      <c r="V71" s="331"/>
    </row>
    <row r="72" spans="1:22" ht="16.2" x14ac:dyDescent="0.25">
      <c r="A72" s="408" t="s">
        <v>237</v>
      </c>
      <c r="B72" s="16">
        <v>16.5</v>
      </c>
      <c r="C72" s="17">
        <v>17.3</v>
      </c>
      <c r="D72" s="17">
        <v>16.3</v>
      </c>
      <c r="E72" s="17">
        <v>17.899999999999999</v>
      </c>
      <c r="F72" s="86">
        <v>68</v>
      </c>
      <c r="G72" s="16">
        <v>15.9</v>
      </c>
      <c r="H72" s="17">
        <v>16.7</v>
      </c>
      <c r="I72" s="17">
        <v>16.399999999999999</v>
      </c>
      <c r="J72" s="17">
        <v>20.399999999999999</v>
      </c>
      <c r="K72" s="86">
        <v>69.400000000000006</v>
      </c>
      <c r="L72" s="16">
        <v>17.100000000000001</v>
      </c>
      <c r="M72" s="17">
        <v>16.3</v>
      </c>
      <c r="N72" s="17">
        <v>16.600000000000001</v>
      </c>
      <c r="O72" s="17">
        <v>20.6</v>
      </c>
      <c r="P72" s="86">
        <v>70.599999999999994</v>
      </c>
      <c r="Q72" s="16">
        <v>16.100000000000001</v>
      </c>
      <c r="R72" s="17">
        <v>16.5</v>
      </c>
      <c r="S72" s="17">
        <v>15.9</v>
      </c>
      <c r="T72" s="17">
        <v>17.100000000000001</v>
      </c>
      <c r="U72" s="86">
        <v>65.599999999999994</v>
      </c>
      <c r="V72" s="331"/>
    </row>
    <row r="73" spans="1:22" x14ac:dyDescent="0.25">
      <c r="A73" s="221" t="s">
        <v>40</v>
      </c>
      <c r="B73" s="16">
        <v>0.7</v>
      </c>
      <c r="C73" s="17">
        <v>5.5</v>
      </c>
      <c r="D73" s="17">
        <v>3.1</v>
      </c>
      <c r="E73" s="17">
        <v>8.9</v>
      </c>
      <c r="F73" s="86">
        <v>18.2</v>
      </c>
      <c r="G73" s="16">
        <v>-1.1000000000000001</v>
      </c>
      <c r="H73" s="17">
        <v>1.7</v>
      </c>
      <c r="I73" s="17">
        <v>0.6</v>
      </c>
      <c r="J73" s="17">
        <v>1.4</v>
      </c>
      <c r="K73" s="86">
        <v>2.6</v>
      </c>
      <c r="L73" s="16">
        <v>0.2</v>
      </c>
      <c r="M73" s="17">
        <v>132.30000000000001</v>
      </c>
      <c r="N73" s="17">
        <v>0.4</v>
      </c>
      <c r="O73" s="17">
        <v>10</v>
      </c>
      <c r="P73" s="86">
        <v>142.9</v>
      </c>
      <c r="Q73" s="16">
        <v>0.3</v>
      </c>
      <c r="R73" s="17">
        <v>-1.6</v>
      </c>
      <c r="S73" s="17">
        <v>1.8</v>
      </c>
      <c r="T73" s="17">
        <v>2</v>
      </c>
      <c r="U73" s="86">
        <v>2.5</v>
      </c>
      <c r="V73" s="331"/>
    </row>
    <row r="74" spans="1:22" x14ac:dyDescent="0.25">
      <c r="A74" s="221" t="s">
        <v>22</v>
      </c>
      <c r="B74" s="16">
        <v>-12.3</v>
      </c>
      <c r="C74" s="17">
        <v>0.8</v>
      </c>
      <c r="D74" s="17">
        <v>-2.8</v>
      </c>
      <c r="E74" s="17">
        <v>-6.2</v>
      </c>
      <c r="F74" s="86">
        <v>-20.5</v>
      </c>
      <c r="G74" s="16">
        <v>0.6</v>
      </c>
      <c r="H74" s="17">
        <v>0.7</v>
      </c>
      <c r="I74" s="17">
        <v>0.8</v>
      </c>
      <c r="J74" s="17">
        <v>1.1000000000000001</v>
      </c>
      <c r="K74" s="86">
        <v>3.2</v>
      </c>
      <c r="L74" s="16">
        <v>2</v>
      </c>
      <c r="M74" s="17">
        <v>-141.69999999999999</v>
      </c>
      <c r="N74" s="17">
        <v>2.2999999999999998</v>
      </c>
      <c r="O74" s="17">
        <v>-0.8</v>
      </c>
      <c r="P74" s="86">
        <v>-138.19999999999999</v>
      </c>
      <c r="Q74" s="16">
        <v>-0.2</v>
      </c>
      <c r="R74" s="17">
        <v>-0.4</v>
      </c>
      <c r="S74" s="17">
        <v>-0.2</v>
      </c>
      <c r="T74" s="17">
        <v>0</v>
      </c>
      <c r="U74" s="86">
        <v>-0.8</v>
      </c>
      <c r="V74" s="331"/>
    </row>
    <row r="75" spans="1:22" x14ac:dyDescent="0.25">
      <c r="A75" s="410" t="s">
        <v>23</v>
      </c>
      <c r="B75" s="27"/>
      <c r="C75" s="28"/>
      <c r="D75" s="28"/>
      <c r="E75" s="28"/>
      <c r="F75" s="88"/>
      <c r="G75" s="27"/>
      <c r="H75" s="28"/>
      <c r="I75" s="28"/>
      <c r="J75" s="28"/>
      <c r="K75" s="88"/>
      <c r="L75" s="27"/>
      <c r="M75" s="28"/>
      <c r="N75" s="28"/>
      <c r="O75" s="28"/>
      <c r="P75" s="88"/>
      <c r="Q75" s="27"/>
      <c r="R75" s="28"/>
      <c r="S75" s="28"/>
      <c r="T75" s="28"/>
      <c r="U75" s="88"/>
      <c r="V75" s="331"/>
    </row>
    <row r="76" spans="1:22" x14ac:dyDescent="0.25">
      <c r="A76" s="408" t="s">
        <v>236</v>
      </c>
      <c r="B76" s="27">
        <v>0</v>
      </c>
      <c r="C76" s="17">
        <v>-4.8</v>
      </c>
      <c r="D76" s="17">
        <v>0</v>
      </c>
      <c r="E76" s="17">
        <v>0</v>
      </c>
      <c r="F76" s="86">
        <v>-4.8</v>
      </c>
      <c r="G76" s="16">
        <v>0</v>
      </c>
      <c r="H76" s="17">
        <v>0</v>
      </c>
      <c r="I76" s="17">
        <v>-0.4</v>
      </c>
      <c r="J76" s="17">
        <v>0</v>
      </c>
      <c r="K76" s="86">
        <v>-0.4</v>
      </c>
      <c r="L76" s="16">
        <v>0</v>
      </c>
      <c r="M76" s="17">
        <v>10.5</v>
      </c>
      <c r="N76" s="17">
        <v>0</v>
      </c>
      <c r="O76" s="17">
        <v>0</v>
      </c>
      <c r="P76" s="86">
        <v>10.5</v>
      </c>
      <c r="Q76" s="16">
        <v>0</v>
      </c>
      <c r="R76" s="17">
        <v>1.8</v>
      </c>
      <c r="S76" s="17">
        <v>-0.9</v>
      </c>
      <c r="T76" s="17">
        <v>0</v>
      </c>
      <c r="U76" s="86">
        <v>0.9</v>
      </c>
      <c r="V76" s="331"/>
    </row>
    <row r="77" spans="1:22" x14ac:dyDescent="0.25">
      <c r="A77" s="195" t="s">
        <v>220</v>
      </c>
      <c r="B77" s="27">
        <v>0</v>
      </c>
      <c r="C77" s="17">
        <v>0</v>
      </c>
      <c r="D77" s="17">
        <v>0</v>
      </c>
      <c r="E77" s="17">
        <v>0</v>
      </c>
      <c r="F77" s="86">
        <v>0</v>
      </c>
      <c r="G77" s="16">
        <v>0</v>
      </c>
      <c r="H77" s="17">
        <v>0</v>
      </c>
      <c r="I77" s="17">
        <v>0</v>
      </c>
      <c r="J77" s="17">
        <v>0</v>
      </c>
      <c r="K77" s="86">
        <v>0</v>
      </c>
      <c r="L77" s="16">
        <v>0</v>
      </c>
      <c r="M77" s="17">
        <v>0</v>
      </c>
      <c r="N77" s="17">
        <v>0</v>
      </c>
      <c r="O77" s="17">
        <v>-6</v>
      </c>
      <c r="P77" s="86">
        <v>-6</v>
      </c>
      <c r="Q77" s="16">
        <v>-0.5</v>
      </c>
      <c r="R77" s="17">
        <v>-0.8</v>
      </c>
      <c r="S77" s="17">
        <v>-1</v>
      </c>
      <c r="T77" s="17">
        <v>-0.7</v>
      </c>
      <c r="U77" s="86">
        <v>-3</v>
      </c>
      <c r="V77" s="331"/>
    </row>
    <row r="78" spans="1:22" ht="14.4" thickBot="1" x14ac:dyDescent="0.3">
      <c r="A78" s="26" t="s">
        <v>14</v>
      </c>
      <c r="B78" s="47">
        <v>77.400000000000105</v>
      </c>
      <c r="C78" s="48">
        <v>35.9</v>
      </c>
      <c r="D78" s="48">
        <v>93.3</v>
      </c>
      <c r="E78" s="48">
        <v>131.19999999999999</v>
      </c>
      <c r="F78" s="94">
        <v>337.8</v>
      </c>
      <c r="G78" s="47">
        <v>66</v>
      </c>
      <c r="H78" s="48">
        <v>113.9</v>
      </c>
      <c r="I78" s="48">
        <v>149.19999999999999</v>
      </c>
      <c r="J78" s="48">
        <v>217.4</v>
      </c>
      <c r="K78" s="94">
        <v>546.5</v>
      </c>
      <c r="L78" s="47">
        <v>111.19999999999986</v>
      </c>
      <c r="M78" s="48">
        <v>134.00000000000028</v>
      </c>
      <c r="N78" s="48">
        <v>132.10000000000002</v>
      </c>
      <c r="O78" s="48">
        <v>150.19999999999985</v>
      </c>
      <c r="P78" s="94">
        <v>527.5</v>
      </c>
      <c r="Q78" s="47">
        <v>71.599999999999994</v>
      </c>
      <c r="R78" s="48">
        <v>99.4</v>
      </c>
      <c r="S78" s="48">
        <v>85.1</v>
      </c>
      <c r="T78" s="48">
        <v>160.5</v>
      </c>
      <c r="U78" s="94">
        <v>416.6</v>
      </c>
      <c r="V78" s="331"/>
    </row>
    <row r="79" spans="1:22" ht="15" thickTop="1" thickBot="1" x14ac:dyDescent="0.3">
      <c r="A79" s="49" t="s">
        <v>214</v>
      </c>
      <c r="B79" s="50">
        <v>0.13248887367340001</v>
      </c>
      <c r="C79" s="51">
        <v>7.7420746172094101E-2</v>
      </c>
      <c r="D79" s="51">
        <v>0.175805539853024</v>
      </c>
      <c r="E79" s="51">
        <v>0.18250104326053701</v>
      </c>
      <c r="F79" s="95">
        <v>0.14702937976060901</v>
      </c>
      <c r="G79" s="52">
        <v>0.119435396308361</v>
      </c>
      <c r="H79" s="53">
        <v>0.16019690576652601</v>
      </c>
      <c r="I79" s="53">
        <v>0.178255675029869</v>
      </c>
      <c r="J79" s="53">
        <v>0.197438924711652</v>
      </c>
      <c r="K79" s="96">
        <v>0.170690570634351</v>
      </c>
      <c r="L79" s="52">
        <v>0.15002698327037217</v>
      </c>
      <c r="M79" s="53">
        <v>0.15657863986912865</v>
      </c>
      <c r="N79" s="53">
        <v>0.15579667413610099</v>
      </c>
      <c r="O79" s="53">
        <v>0.16409920244728488</v>
      </c>
      <c r="P79" s="96">
        <v>0.15698470329147077</v>
      </c>
      <c r="Q79" s="52">
        <v>0.11413996492906101</v>
      </c>
      <c r="R79" s="53">
        <v>0.13400000000000001</v>
      </c>
      <c r="S79" s="53">
        <v>0.121</v>
      </c>
      <c r="T79" s="53">
        <v>0.17899999999999999</v>
      </c>
      <c r="U79" s="96">
        <v>0.14000000000000001</v>
      </c>
      <c r="V79" s="331"/>
    </row>
    <row r="80" spans="1:22" x14ac:dyDescent="0.25">
      <c r="A80" s="406"/>
      <c r="B80" s="54"/>
      <c r="C80" s="54"/>
      <c r="D80" s="54"/>
      <c r="E80" s="54"/>
      <c r="F80" s="54"/>
      <c r="G80" s="55"/>
      <c r="H80" s="55"/>
      <c r="I80" s="55"/>
      <c r="J80" s="55"/>
      <c r="K80" s="55"/>
      <c r="L80" s="55"/>
      <c r="M80" s="55"/>
      <c r="N80" s="55"/>
      <c r="O80" s="55"/>
      <c r="P80" s="55"/>
      <c r="Q80" s="55"/>
      <c r="R80" s="55"/>
      <c r="S80" s="55"/>
      <c r="T80" s="55"/>
      <c r="U80" s="55"/>
      <c r="V80" s="331"/>
    </row>
    <row r="81" spans="1:22" ht="14.4" thickBot="1" x14ac:dyDescent="0.3">
      <c r="B81" s="3"/>
      <c r="C81" s="3"/>
      <c r="D81" s="3"/>
      <c r="E81" s="3"/>
      <c r="F81" s="3"/>
      <c r="G81" s="3"/>
      <c r="H81" s="3"/>
      <c r="I81" s="3"/>
      <c r="J81" s="3"/>
      <c r="K81" s="3"/>
      <c r="L81" s="3"/>
      <c r="M81" s="3"/>
      <c r="N81" s="3"/>
      <c r="O81" s="3"/>
      <c r="P81" s="3"/>
      <c r="Q81" s="3"/>
      <c r="R81" s="64"/>
      <c r="S81" s="64"/>
      <c r="T81" s="64"/>
      <c r="U81" s="64"/>
      <c r="V81" s="331"/>
    </row>
    <row r="82" spans="1:22" ht="14.4" thickBot="1" x14ac:dyDescent="0.3">
      <c r="B82" s="124" t="s">
        <v>1</v>
      </c>
      <c r="C82" s="125" t="s">
        <v>2</v>
      </c>
      <c r="D82" s="125" t="s">
        <v>3</v>
      </c>
      <c r="E82" s="125" t="s">
        <v>4</v>
      </c>
      <c r="F82" s="126" t="s">
        <v>5</v>
      </c>
      <c r="G82" s="124" t="s">
        <v>6</v>
      </c>
      <c r="H82" s="125" t="s">
        <v>7</v>
      </c>
      <c r="I82" s="125" t="s">
        <v>8</v>
      </c>
      <c r="J82" s="125" t="s">
        <v>9</v>
      </c>
      <c r="K82" s="126" t="s">
        <v>10</v>
      </c>
      <c r="L82" s="124" t="s">
        <v>45</v>
      </c>
      <c r="M82" s="125" t="s">
        <v>46</v>
      </c>
      <c r="N82" s="125" t="s">
        <v>47</v>
      </c>
      <c r="O82" s="125" t="s">
        <v>48</v>
      </c>
      <c r="P82" s="126" t="s">
        <v>49</v>
      </c>
      <c r="Q82" s="124" t="s">
        <v>210</v>
      </c>
      <c r="R82" s="125" t="str">
        <f>R47</f>
        <v>Q2 2023</v>
      </c>
      <c r="S82" s="125" t="str">
        <f>S47</f>
        <v>Q3 2023</v>
      </c>
      <c r="T82" s="125" t="s">
        <v>229</v>
      </c>
      <c r="U82" s="126" t="str">
        <f>U47</f>
        <v>FY 2023</v>
      </c>
      <c r="V82" s="331"/>
    </row>
    <row r="83" spans="1:22" ht="14.4" thickBot="1" x14ac:dyDescent="0.3">
      <c r="A83" s="120" t="s">
        <v>26</v>
      </c>
      <c r="B83" s="121"/>
      <c r="C83" s="121"/>
      <c r="D83" s="121"/>
      <c r="E83" s="121"/>
      <c r="F83" s="121"/>
      <c r="G83" s="121"/>
      <c r="H83" s="121"/>
      <c r="I83" s="121"/>
      <c r="J83" s="121"/>
      <c r="K83" s="121"/>
      <c r="L83" s="121"/>
      <c r="M83" s="121"/>
      <c r="N83" s="121"/>
      <c r="O83" s="121"/>
      <c r="P83" s="121"/>
      <c r="Q83" s="121"/>
      <c r="R83" s="121"/>
      <c r="S83" s="121"/>
      <c r="T83" s="121"/>
      <c r="U83" s="121"/>
      <c r="V83" s="331"/>
    </row>
    <row r="84" spans="1:22" x14ac:dyDescent="0.25">
      <c r="A84" s="7" t="s">
        <v>16</v>
      </c>
      <c r="B84" s="8">
        <v>420.7</v>
      </c>
      <c r="C84" s="9">
        <v>293.60000000000002</v>
      </c>
      <c r="D84" s="9">
        <v>366.7</v>
      </c>
      <c r="E84" s="9">
        <v>682.5</v>
      </c>
      <c r="F84" s="85">
        <v>1763.5</v>
      </c>
      <c r="G84" s="8">
        <v>411.7</v>
      </c>
      <c r="H84" s="9">
        <v>552.1</v>
      </c>
      <c r="I84" s="9">
        <v>680.3</v>
      </c>
      <c r="J84" s="9">
        <v>976.4</v>
      </c>
      <c r="K84" s="85">
        <v>2620.5</v>
      </c>
      <c r="L84" s="8">
        <v>600.6</v>
      </c>
      <c r="M84" s="9">
        <v>684.5</v>
      </c>
      <c r="N84" s="9">
        <v>595.20000000000005</v>
      </c>
      <c r="O84" s="9">
        <v>607.9</v>
      </c>
      <c r="P84" s="85">
        <v>2488.1999999999998</v>
      </c>
      <c r="Q84" s="8">
        <v>357.1</v>
      </c>
      <c r="R84" s="9">
        <v>448</v>
      </c>
      <c r="S84" s="9">
        <v>435.8</v>
      </c>
      <c r="T84" s="9">
        <v>537.1</v>
      </c>
      <c r="U84" s="85">
        <v>1778</v>
      </c>
      <c r="V84" s="331"/>
    </row>
    <row r="85" spans="1:22" x14ac:dyDescent="0.25">
      <c r="A85" s="15" t="s">
        <v>43</v>
      </c>
      <c r="B85" s="16">
        <v>328.5</v>
      </c>
      <c r="C85" s="17">
        <v>198.9</v>
      </c>
      <c r="D85" s="17">
        <v>267.7</v>
      </c>
      <c r="E85" s="17">
        <v>546</v>
      </c>
      <c r="F85" s="86">
        <v>1341.1</v>
      </c>
      <c r="G85" s="16">
        <v>302</v>
      </c>
      <c r="H85" s="17">
        <v>430.1</v>
      </c>
      <c r="I85" s="17">
        <v>554.70000000000005</v>
      </c>
      <c r="J85" s="17">
        <v>824.2</v>
      </c>
      <c r="K85" s="86">
        <v>2111</v>
      </c>
      <c r="L85" s="16">
        <v>476.1</v>
      </c>
      <c r="M85" s="17">
        <v>549.70000000000005</v>
      </c>
      <c r="N85" s="17">
        <v>465</v>
      </c>
      <c r="O85" s="17">
        <v>464.6</v>
      </c>
      <c r="P85" s="86">
        <v>1955.4</v>
      </c>
      <c r="Q85" s="16">
        <v>240.6</v>
      </c>
      <c r="R85" s="17">
        <v>319.5</v>
      </c>
      <c r="S85" s="17">
        <v>310.2</v>
      </c>
      <c r="T85" s="17">
        <v>391.3</v>
      </c>
      <c r="U85" s="86">
        <v>1261.5999999999999</v>
      </c>
      <c r="V85" s="331"/>
    </row>
    <row r="86" spans="1:22" x14ac:dyDescent="0.25">
      <c r="A86" s="15" t="s">
        <v>224</v>
      </c>
      <c r="B86" s="16">
        <v>65.7</v>
      </c>
      <c r="C86" s="17">
        <v>68.900000000000006</v>
      </c>
      <c r="D86" s="17">
        <v>70.599999999999994</v>
      </c>
      <c r="E86" s="17">
        <v>105.8</v>
      </c>
      <c r="F86" s="86">
        <v>311</v>
      </c>
      <c r="G86" s="16">
        <v>79.7</v>
      </c>
      <c r="H86" s="17">
        <v>91.4</v>
      </c>
      <c r="I86" s="17">
        <v>87.1</v>
      </c>
      <c r="J86" s="17">
        <v>111.1</v>
      </c>
      <c r="K86" s="86">
        <v>369.3</v>
      </c>
      <c r="L86" s="16">
        <v>84.6</v>
      </c>
      <c r="M86" s="17">
        <v>94.4</v>
      </c>
      <c r="N86" s="17">
        <v>89.7</v>
      </c>
      <c r="O86" s="17">
        <v>106.2</v>
      </c>
      <c r="P86" s="86">
        <v>374.9</v>
      </c>
      <c r="Q86" s="16">
        <v>79.099999999999994</v>
      </c>
      <c r="R86" s="17">
        <v>89.5</v>
      </c>
      <c r="S86" s="17">
        <v>87.5</v>
      </c>
      <c r="T86" s="17">
        <v>107.7</v>
      </c>
      <c r="U86" s="86">
        <v>363.8</v>
      </c>
      <c r="V86" s="331"/>
    </row>
    <row r="87" spans="1:22" x14ac:dyDescent="0.25">
      <c r="A87" s="15" t="s">
        <v>27</v>
      </c>
      <c r="B87" s="16">
        <v>26.5</v>
      </c>
      <c r="C87" s="17">
        <v>25.8</v>
      </c>
      <c r="D87" s="17">
        <v>28.4</v>
      </c>
      <c r="E87" s="17">
        <v>30.7</v>
      </c>
      <c r="F87" s="86">
        <v>111.4</v>
      </c>
      <c r="G87" s="107">
        <v>30</v>
      </c>
      <c r="H87" s="108">
        <v>30.6</v>
      </c>
      <c r="I87" s="108">
        <v>38.5</v>
      </c>
      <c r="J87" s="108">
        <v>41.1</v>
      </c>
      <c r="K87" s="101">
        <v>140.19999999999999</v>
      </c>
      <c r="L87" s="107">
        <v>39.9</v>
      </c>
      <c r="M87" s="108">
        <v>40.4</v>
      </c>
      <c r="N87" s="108">
        <v>40.5</v>
      </c>
      <c r="O87" s="108">
        <v>37.1</v>
      </c>
      <c r="P87" s="101">
        <v>157.9</v>
      </c>
      <c r="Q87" s="107">
        <v>37.4</v>
      </c>
      <c r="R87" s="108">
        <v>39</v>
      </c>
      <c r="S87" s="108">
        <v>38.1</v>
      </c>
      <c r="T87" s="108">
        <v>38.1</v>
      </c>
      <c r="U87" s="101">
        <v>152.6</v>
      </c>
      <c r="V87" s="331"/>
    </row>
    <row r="88" spans="1:22" x14ac:dyDescent="0.25">
      <c r="A88" s="15"/>
      <c r="B88" s="16"/>
      <c r="C88" s="17"/>
      <c r="D88" s="17"/>
      <c r="E88" s="17"/>
      <c r="F88" s="86"/>
      <c r="G88" s="107"/>
      <c r="H88" s="108"/>
      <c r="I88" s="108"/>
      <c r="J88" s="108"/>
      <c r="K88" s="101"/>
      <c r="L88" s="107"/>
      <c r="M88" s="108"/>
      <c r="N88" s="108"/>
      <c r="O88" s="108"/>
      <c r="P88" s="101"/>
      <c r="Q88" s="107"/>
      <c r="R88" s="108"/>
      <c r="S88" s="108"/>
      <c r="T88" s="108"/>
      <c r="U88" s="101"/>
      <c r="V88" s="331"/>
    </row>
    <row r="89" spans="1:22" s="1" customFormat="1" x14ac:dyDescent="0.25">
      <c r="A89" s="26" t="s">
        <v>11</v>
      </c>
      <c r="B89" s="27">
        <v>-12.4</v>
      </c>
      <c r="C89" s="28">
        <v>-8.6999999999999993</v>
      </c>
      <c r="D89" s="28">
        <v>-10.1</v>
      </c>
      <c r="E89" s="28">
        <v>-11.6</v>
      </c>
      <c r="F89" s="88">
        <v>-42.8</v>
      </c>
      <c r="G89" s="27">
        <v>-8.8000000000000007</v>
      </c>
      <c r="H89" s="28">
        <v>-12.9</v>
      </c>
      <c r="I89" s="28">
        <v>-13</v>
      </c>
      <c r="J89" s="28">
        <v>-13.3</v>
      </c>
      <c r="K89" s="88">
        <v>-48</v>
      </c>
      <c r="L89" s="27">
        <v>-12.7</v>
      </c>
      <c r="M89" s="28">
        <v>-12.6</v>
      </c>
      <c r="N89" s="28">
        <v>-10.9</v>
      </c>
      <c r="O89" s="28">
        <v>-10.8</v>
      </c>
      <c r="P89" s="88">
        <v>-47</v>
      </c>
      <c r="Q89" s="27">
        <v>-9.3000000000000007</v>
      </c>
      <c r="R89" s="28">
        <v>-13.1</v>
      </c>
      <c r="S89" s="28">
        <v>-11.5</v>
      </c>
      <c r="T89" s="28">
        <v>-13.6</v>
      </c>
      <c r="U89" s="88">
        <v>-47.5</v>
      </c>
      <c r="V89" s="331"/>
    </row>
    <row r="90" spans="1:22" x14ac:dyDescent="0.25">
      <c r="A90" s="15" t="s">
        <v>43</v>
      </c>
      <c r="B90" s="16">
        <f>B96-B85-B94</f>
        <v>-10.499999999999977</v>
      </c>
      <c r="C90" s="17">
        <f>C96-C85-C94</f>
        <v>-7.2000000000000117</v>
      </c>
      <c r="D90" s="17">
        <f>D96-D85-D94</f>
        <v>-7.4999999999999893</v>
      </c>
      <c r="E90" s="17">
        <f>E96-E85-E94</f>
        <v>-8.6000000000000014</v>
      </c>
      <c r="F90" s="86">
        <f>F96-F85-F94</f>
        <v>-33.799999999999869</v>
      </c>
      <c r="G90" s="16">
        <v>-6.3</v>
      </c>
      <c r="H90" s="17">
        <v>-11</v>
      </c>
      <c r="I90" s="17">
        <v>-10</v>
      </c>
      <c r="J90" s="17">
        <v>-11.2</v>
      </c>
      <c r="K90" s="86">
        <v>-38.5</v>
      </c>
      <c r="L90" s="16">
        <v>-11.2</v>
      </c>
      <c r="M90" s="17">
        <v>-10.5</v>
      </c>
      <c r="N90" s="17">
        <v>-7.7</v>
      </c>
      <c r="O90" s="17">
        <v>-8.3000000000000007</v>
      </c>
      <c r="P90" s="86">
        <v>-37.700000000000003</v>
      </c>
      <c r="Q90" s="16">
        <v>-7.2</v>
      </c>
      <c r="R90" s="17">
        <v>-10.199999999999999</v>
      </c>
      <c r="S90" s="17">
        <v>-8.4</v>
      </c>
      <c r="T90" s="17">
        <v>-9</v>
      </c>
      <c r="U90" s="86">
        <v>-34.799999999999997</v>
      </c>
      <c r="V90" s="331"/>
    </row>
    <row r="91" spans="1:22" x14ac:dyDescent="0.25">
      <c r="A91" s="15" t="s">
        <v>224</v>
      </c>
      <c r="B91" s="16">
        <f t="shared" ref="B91:F92" si="7">B97-B86</f>
        <v>-1.9000000000000057</v>
      </c>
      <c r="C91" s="17">
        <f t="shared" si="7"/>
        <v>-1.4000000000000057</v>
      </c>
      <c r="D91" s="17">
        <f t="shared" si="7"/>
        <v>-2.5999999999999943</v>
      </c>
      <c r="E91" s="17">
        <f t="shared" si="7"/>
        <v>-3</v>
      </c>
      <c r="F91" s="86">
        <f t="shared" si="7"/>
        <v>-8.8999999999999773</v>
      </c>
      <c r="G91" s="16">
        <v>-2.5</v>
      </c>
      <c r="H91" s="17">
        <v>-1.9</v>
      </c>
      <c r="I91" s="17">
        <v>-3</v>
      </c>
      <c r="J91" s="17">
        <v>-2.1</v>
      </c>
      <c r="K91" s="86">
        <v>-9.5</v>
      </c>
      <c r="L91" s="16">
        <v>-1.5</v>
      </c>
      <c r="M91" s="17">
        <v>-2.1</v>
      </c>
      <c r="N91" s="17">
        <v>-3.2</v>
      </c>
      <c r="O91" s="17">
        <v>-2.5</v>
      </c>
      <c r="P91" s="86">
        <v>-9.3000000000000007</v>
      </c>
      <c r="Q91" s="16">
        <v>-2.1</v>
      </c>
      <c r="R91" s="17">
        <v>-2.9</v>
      </c>
      <c r="S91" s="17">
        <v>-3.1</v>
      </c>
      <c r="T91" s="17">
        <v>-4.5999999999999996</v>
      </c>
      <c r="U91" s="86">
        <v>-12.7</v>
      </c>
      <c r="V91" s="331"/>
    </row>
    <row r="92" spans="1:22" x14ac:dyDescent="0.25">
      <c r="A92" s="15" t="s">
        <v>27</v>
      </c>
      <c r="B92" s="16">
        <f t="shared" si="7"/>
        <v>0</v>
      </c>
      <c r="C92" s="17">
        <f t="shared" si="7"/>
        <v>-0.10000000000000142</v>
      </c>
      <c r="D92" s="17">
        <f t="shared" si="7"/>
        <v>0</v>
      </c>
      <c r="E92" s="17">
        <f t="shared" si="7"/>
        <v>0</v>
      </c>
      <c r="F92" s="86">
        <f t="shared" si="7"/>
        <v>-0.10000000000000853</v>
      </c>
      <c r="G92" s="107">
        <v>0</v>
      </c>
      <c r="H92" s="108">
        <v>0</v>
      </c>
      <c r="I92" s="108">
        <v>0</v>
      </c>
      <c r="J92" s="108">
        <v>0</v>
      </c>
      <c r="K92" s="101">
        <v>0</v>
      </c>
      <c r="L92" s="107">
        <v>0</v>
      </c>
      <c r="M92" s="108">
        <v>0</v>
      </c>
      <c r="N92" s="108">
        <v>0</v>
      </c>
      <c r="O92" s="108">
        <v>0</v>
      </c>
      <c r="P92" s="101">
        <v>0</v>
      </c>
      <c r="Q92" s="107">
        <v>0</v>
      </c>
      <c r="R92" s="108">
        <v>0</v>
      </c>
      <c r="S92" s="108">
        <v>0</v>
      </c>
      <c r="T92" s="108">
        <v>0</v>
      </c>
      <c r="U92" s="101"/>
      <c r="V92" s="331"/>
    </row>
    <row r="93" spans="1:22" x14ac:dyDescent="0.25">
      <c r="A93" s="15"/>
      <c r="B93" s="16"/>
      <c r="C93" s="17"/>
      <c r="D93" s="17"/>
      <c r="E93" s="17"/>
      <c r="F93" s="86"/>
      <c r="G93" s="16"/>
      <c r="H93" s="17"/>
      <c r="I93" s="17"/>
      <c r="J93" s="17"/>
      <c r="K93" s="86"/>
      <c r="L93" s="16"/>
      <c r="M93" s="17"/>
      <c r="N93" s="17"/>
      <c r="O93" s="17"/>
      <c r="P93" s="86"/>
      <c r="Q93" s="16"/>
      <c r="R93" s="17"/>
      <c r="S93" s="17"/>
      <c r="T93" s="17"/>
      <c r="U93" s="86"/>
      <c r="V93" s="331"/>
    </row>
    <row r="94" spans="1:22" x14ac:dyDescent="0.25">
      <c r="A94" s="15" t="s">
        <v>12</v>
      </c>
      <c r="B94" s="16">
        <v>1.6</v>
      </c>
      <c r="C94" s="17">
        <v>-8.6</v>
      </c>
      <c r="D94" s="17">
        <v>-14.7</v>
      </c>
      <c r="E94" s="17">
        <v>-44.9</v>
      </c>
      <c r="F94" s="86">
        <v>-66.599999999999994</v>
      </c>
      <c r="G94" s="16">
        <v>-9.6999999999999993</v>
      </c>
      <c r="H94" s="17">
        <v>-5.7</v>
      </c>
      <c r="I94" s="17">
        <v>-28.1</v>
      </c>
      <c r="J94" s="17">
        <v>-15.8</v>
      </c>
      <c r="K94" s="86">
        <v>-59.3</v>
      </c>
      <c r="L94" s="16">
        <v>3.6</v>
      </c>
      <c r="M94" s="17">
        <v>-11.2</v>
      </c>
      <c r="N94" s="17">
        <v>-5.2</v>
      </c>
      <c r="O94" s="17">
        <v>1.8</v>
      </c>
      <c r="P94" s="86">
        <v>-11</v>
      </c>
      <c r="Q94" s="16">
        <v>1.8</v>
      </c>
      <c r="R94" s="17">
        <v>0.6</v>
      </c>
      <c r="S94" s="17">
        <v>7.1</v>
      </c>
      <c r="T94" s="17">
        <v>8.6999999999999993</v>
      </c>
      <c r="U94" s="86">
        <v>18.2</v>
      </c>
      <c r="V94" s="331"/>
    </row>
    <row r="95" spans="1:22" x14ac:dyDescent="0.25">
      <c r="A95" s="26" t="s">
        <v>13</v>
      </c>
      <c r="B95" s="111">
        <v>409.9</v>
      </c>
      <c r="C95" s="112">
        <v>276.3</v>
      </c>
      <c r="D95" s="112">
        <v>341.9</v>
      </c>
      <c r="E95" s="112">
        <v>626</v>
      </c>
      <c r="F95" s="113">
        <v>1654.1</v>
      </c>
      <c r="G95" s="111">
        <v>393.2</v>
      </c>
      <c r="H95" s="112">
        <v>533.5</v>
      </c>
      <c r="I95" s="112">
        <v>639.20000000000005</v>
      </c>
      <c r="J95" s="112">
        <v>947.3</v>
      </c>
      <c r="K95" s="113">
        <v>2513.1999999999998</v>
      </c>
      <c r="L95" s="111">
        <v>591.5</v>
      </c>
      <c r="M95" s="112">
        <v>660.7</v>
      </c>
      <c r="N95" s="112">
        <v>579.1</v>
      </c>
      <c r="O95" s="112">
        <v>598.9</v>
      </c>
      <c r="P95" s="113">
        <v>2430.1999999999998</v>
      </c>
      <c r="Q95" s="111">
        <v>349.6</v>
      </c>
      <c r="R95" s="112">
        <v>435.5</v>
      </c>
      <c r="S95" s="112">
        <v>431.4</v>
      </c>
      <c r="T95" s="112">
        <v>532.20000000000005</v>
      </c>
      <c r="U95" s="113">
        <v>1748.7</v>
      </c>
      <c r="V95" s="331"/>
    </row>
    <row r="96" spans="1:22" x14ac:dyDescent="0.25">
      <c r="A96" s="15" t="s">
        <v>43</v>
      </c>
      <c r="B96" s="16">
        <v>319.60000000000002</v>
      </c>
      <c r="C96" s="17">
        <v>183.1</v>
      </c>
      <c r="D96" s="17">
        <v>245.5</v>
      </c>
      <c r="E96" s="17">
        <v>492.5</v>
      </c>
      <c r="F96" s="86">
        <v>1240.7</v>
      </c>
      <c r="G96" s="16">
        <v>286</v>
      </c>
      <c r="H96" s="17">
        <v>413.4</v>
      </c>
      <c r="I96" s="17">
        <v>516.6</v>
      </c>
      <c r="J96" s="17">
        <v>797.2</v>
      </c>
      <c r="K96" s="86">
        <v>2013.2</v>
      </c>
      <c r="L96" s="16">
        <v>468.5</v>
      </c>
      <c r="M96" s="17">
        <v>528</v>
      </c>
      <c r="N96" s="17">
        <v>452.1</v>
      </c>
      <c r="O96" s="17">
        <v>458.1</v>
      </c>
      <c r="P96" s="86">
        <v>1906.7</v>
      </c>
      <c r="Q96" s="16">
        <v>235.2</v>
      </c>
      <c r="R96" s="17">
        <v>309.89999999999998</v>
      </c>
      <c r="S96" s="17">
        <v>308.89999999999998</v>
      </c>
      <c r="T96" s="17">
        <v>391</v>
      </c>
      <c r="U96" s="86">
        <v>1245</v>
      </c>
      <c r="V96" s="331"/>
    </row>
    <row r="97" spans="1:22" x14ac:dyDescent="0.25">
      <c r="A97" s="15" t="s">
        <v>224</v>
      </c>
      <c r="B97" s="16">
        <v>63.8</v>
      </c>
      <c r="C97" s="17">
        <v>67.5</v>
      </c>
      <c r="D97" s="17">
        <v>68</v>
      </c>
      <c r="E97" s="17">
        <v>102.8</v>
      </c>
      <c r="F97" s="86">
        <v>302.10000000000002</v>
      </c>
      <c r="G97" s="16">
        <v>77.2</v>
      </c>
      <c r="H97" s="17">
        <v>89.5</v>
      </c>
      <c r="I97" s="17">
        <v>84.1</v>
      </c>
      <c r="J97" s="17">
        <v>109</v>
      </c>
      <c r="K97" s="86">
        <v>359.8</v>
      </c>
      <c r="L97" s="16">
        <v>83.1</v>
      </c>
      <c r="M97" s="17">
        <v>92.3</v>
      </c>
      <c r="N97" s="17">
        <v>86.5</v>
      </c>
      <c r="O97" s="17">
        <v>103.7</v>
      </c>
      <c r="P97" s="86">
        <v>365.6</v>
      </c>
      <c r="Q97" s="16">
        <v>77</v>
      </c>
      <c r="R97" s="17">
        <v>86.6</v>
      </c>
      <c r="S97" s="17">
        <v>84.4</v>
      </c>
      <c r="T97" s="17">
        <v>103.1</v>
      </c>
      <c r="U97" s="86">
        <v>351.1</v>
      </c>
      <c r="V97" s="331"/>
    </row>
    <row r="98" spans="1:22" x14ac:dyDescent="0.25">
      <c r="A98" s="15" t="s">
        <v>27</v>
      </c>
      <c r="B98" s="21">
        <v>26.5</v>
      </c>
      <c r="C98" s="22">
        <v>25.7</v>
      </c>
      <c r="D98" s="22">
        <v>28.4</v>
      </c>
      <c r="E98" s="22">
        <v>30.7</v>
      </c>
      <c r="F98" s="87">
        <v>111.3</v>
      </c>
      <c r="G98" s="109">
        <v>30</v>
      </c>
      <c r="H98" s="110">
        <v>30.6</v>
      </c>
      <c r="I98" s="110">
        <v>38.5</v>
      </c>
      <c r="J98" s="110">
        <v>41.1</v>
      </c>
      <c r="K98" s="102">
        <v>140.19999999999999</v>
      </c>
      <c r="L98" s="109">
        <v>39.9</v>
      </c>
      <c r="M98" s="110">
        <v>40.4</v>
      </c>
      <c r="N98" s="110">
        <v>40.5</v>
      </c>
      <c r="O98" s="110">
        <v>37.1</v>
      </c>
      <c r="P98" s="102">
        <v>157.9</v>
      </c>
      <c r="Q98" s="109">
        <v>37.4</v>
      </c>
      <c r="R98" s="110">
        <v>39</v>
      </c>
      <c r="S98" s="110">
        <v>38.1</v>
      </c>
      <c r="T98" s="110">
        <v>38.1</v>
      </c>
      <c r="U98" s="102">
        <v>152.6</v>
      </c>
      <c r="V98" s="331"/>
    </row>
    <row r="99" spans="1:22" x14ac:dyDescent="0.25">
      <c r="A99" s="15"/>
      <c r="B99" s="37"/>
      <c r="C99" s="38"/>
      <c r="D99" s="38"/>
      <c r="E99" s="38"/>
      <c r="F99" s="91"/>
      <c r="G99" s="37"/>
      <c r="H99" s="38"/>
      <c r="I99" s="38"/>
      <c r="J99" s="38"/>
      <c r="K99" s="91"/>
      <c r="L99" s="37"/>
      <c r="M99" s="38"/>
      <c r="N99" s="38"/>
      <c r="O99" s="38"/>
      <c r="P99" s="91"/>
      <c r="Q99" s="37"/>
      <c r="R99" s="38"/>
      <c r="S99" s="38"/>
      <c r="T99" s="38"/>
      <c r="U99" s="91"/>
      <c r="V99" s="331"/>
    </row>
    <row r="100" spans="1:22" ht="15" customHeight="1" x14ac:dyDescent="0.25">
      <c r="A100" s="58" t="s">
        <v>52</v>
      </c>
      <c r="B100" s="59">
        <v>280.60000000000002</v>
      </c>
      <c r="C100" s="60">
        <v>227.5</v>
      </c>
      <c r="D100" s="60">
        <v>254</v>
      </c>
      <c r="E100" s="60">
        <v>426.1</v>
      </c>
      <c r="F100" s="86">
        <f>SUM(B100:E100)</f>
        <v>1188.2</v>
      </c>
      <c r="G100" s="16">
        <v>299.7</v>
      </c>
      <c r="H100" s="17">
        <v>371</v>
      </c>
      <c r="I100" s="17">
        <v>447.5</v>
      </c>
      <c r="J100" s="17">
        <v>649.4</v>
      </c>
      <c r="K100" s="86">
        <v>1767.6</v>
      </c>
      <c r="L100" s="16">
        <v>418.2</v>
      </c>
      <c r="M100" s="17">
        <v>469.9</v>
      </c>
      <c r="N100" s="17">
        <v>430.6</v>
      </c>
      <c r="O100" s="17">
        <v>408.39999999999986</v>
      </c>
      <c r="P100" s="86">
        <v>1727.1</v>
      </c>
      <c r="Q100" s="16">
        <v>283.89999999999998</v>
      </c>
      <c r="R100" s="17">
        <v>335.4</v>
      </c>
      <c r="S100" s="17">
        <v>323.8</v>
      </c>
      <c r="T100" s="17">
        <v>394.6</v>
      </c>
      <c r="U100" s="86">
        <v>1337.7</v>
      </c>
      <c r="V100" s="331"/>
    </row>
    <row r="101" spans="1:22" ht="15" customHeight="1" x14ac:dyDescent="0.25">
      <c r="A101" s="58" t="s">
        <v>53</v>
      </c>
      <c r="B101" s="59">
        <v>92.7</v>
      </c>
      <c r="C101" s="60">
        <v>40.700000000000003</v>
      </c>
      <c r="D101" s="60">
        <v>41.3</v>
      </c>
      <c r="E101" s="60">
        <v>42.9</v>
      </c>
      <c r="F101" s="86">
        <f>SUM(B101:E101)</f>
        <v>217.6</v>
      </c>
      <c r="G101" s="16">
        <v>35.9</v>
      </c>
      <c r="H101" s="17">
        <v>41.4</v>
      </c>
      <c r="I101" s="17">
        <v>55.5</v>
      </c>
      <c r="J101" s="17">
        <v>71.399999999999991</v>
      </c>
      <c r="K101" s="86">
        <v>204.2</v>
      </c>
      <c r="L101" s="16">
        <v>55.9</v>
      </c>
      <c r="M101" s="17">
        <v>64.8</v>
      </c>
      <c r="N101" s="17">
        <v>66</v>
      </c>
      <c r="O101" s="17">
        <v>76.5</v>
      </c>
      <c r="P101" s="86">
        <v>263.2</v>
      </c>
      <c r="Q101" s="16">
        <v>56.1</v>
      </c>
      <c r="R101" s="17">
        <v>69.2</v>
      </c>
      <c r="S101" s="17">
        <v>58.3</v>
      </c>
      <c r="T101" s="17">
        <v>62.5</v>
      </c>
      <c r="U101" s="86">
        <v>246.1</v>
      </c>
      <c r="V101" s="331"/>
    </row>
    <row r="102" spans="1:22" x14ac:dyDescent="0.25">
      <c r="A102" s="15" t="s">
        <v>18</v>
      </c>
      <c r="B102" s="21">
        <v>17</v>
      </c>
      <c r="C102" s="22">
        <v>17.399999999999999</v>
      </c>
      <c r="D102" s="22">
        <v>17.2</v>
      </c>
      <c r="E102" s="22">
        <v>18.2</v>
      </c>
      <c r="F102" s="87">
        <v>69.8</v>
      </c>
      <c r="G102" s="21">
        <v>15.9</v>
      </c>
      <c r="H102" s="22">
        <v>16.7</v>
      </c>
      <c r="I102" s="22">
        <v>15.1</v>
      </c>
      <c r="J102" s="22">
        <v>15.4</v>
      </c>
      <c r="K102" s="87">
        <v>63.1</v>
      </c>
      <c r="L102" s="21">
        <v>15.6</v>
      </c>
      <c r="M102" s="22">
        <v>15.4</v>
      </c>
      <c r="N102" s="22">
        <v>15.2</v>
      </c>
      <c r="O102" s="22">
        <v>15.4</v>
      </c>
      <c r="P102" s="87">
        <v>61.6</v>
      </c>
      <c r="Q102" s="21">
        <v>15.9</v>
      </c>
      <c r="R102" s="22">
        <v>16.2</v>
      </c>
      <c r="S102" s="22">
        <v>16.399999999999999</v>
      </c>
      <c r="T102" s="22">
        <v>17.100000000000001</v>
      </c>
      <c r="U102" s="87">
        <v>65.599999999999994</v>
      </c>
      <c r="V102" s="331"/>
    </row>
    <row r="103" spans="1:22" s="1" customFormat="1" x14ac:dyDescent="0.25">
      <c r="A103" s="26" t="s">
        <v>19</v>
      </c>
      <c r="B103" s="27">
        <v>390.3</v>
      </c>
      <c r="C103" s="28">
        <v>285.60000000000002</v>
      </c>
      <c r="D103" s="28">
        <v>312.5</v>
      </c>
      <c r="E103" s="28">
        <v>487.2</v>
      </c>
      <c r="F103" s="88">
        <v>1475.6</v>
      </c>
      <c r="G103" s="27">
        <v>351.5</v>
      </c>
      <c r="H103" s="28">
        <v>429.1</v>
      </c>
      <c r="I103" s="28">
        <v>518.1</v>
      </c>
      <c r="J103" s="28">
        <v>736.2</v>
      </c>
      <c r="K103" s="88">
        <v>2034.9</v>
      </c>
      <c r="L103" s="27">
        <v>489.7000000000001</v>
      </c>
      <c r="M103" s="28">
        <v>550.09999999999991</v>
      </c>
      <c r="N103" s="28">
        <v>511.80000000000007</v>
      </c>
      <c r="O103" s="28">
        <v>500.29999999999967</v>
      </c>
      <c r="P103" s="88">
        <v>2051.9</v>
      </c>
      <c r="Q103" s="27">
        <v>355.9</v>
      </c>
      <c r="R103" s="28">
        <v>420.8</v>
      </c>
      <c r="S103" s="28">
        <v>398.5</v>
      </c>
      <c r="T103" s="28">
        <v>474.2</v>
      </c>
      <c r="U103" s="88">
        <v>1649.3999999999999</v>
      </c>
      <c r="V103" s="331"/>
    </row>
    <row r="104" spans="1:22" x14ac:dyDescent="0.25">
      <c r="A104" s="26"/>
      <c r="B104" s="67"/>
      <c r="C104" s="68"/>
      <c r="D104" s="68"/>
      <c r="E104" s="68"/>
      <c r="F104" s="91"/>
      <c r="G104" s="37"/>
      <c r="H104" s="38"/>
      <c r="I104" s="38"/>
      <c r="J104" s="38"/>
      <c r="K104" s="91"/>
      <c r="L104" s="37"/>
      <c r="M104" s="38"/>
      <c r="N104" s="38"/>
      <c r="O104" s="38"/>
      <c r="P104" s="91"/>
      <c r="Q104" s="37"/>
      <c r="R104" s="38"/>
      <c r="S104" s="38"/>
      <c r="T104" s="38"/>
      <c r="U104" s="91"/>
      <c r="V104" s="331"/>
    </row>
    <row r="105" spans="1:22" s="1" customFormat="1" x14ac:dyDescent="0.25">
      <c r="A105" s="26" t="s">
        <v>20</v>
      </c>
      <c r="B105" s="44">
        <v>18</v>
      </c>
      <c r="C105" s="45">
        <v>-0.69999999999993201</v>
      </c>
      <c r="D105" s="45">
        <v>44.1</v>
      </c>
      <c r="E105" s="45">
        <v>183.7</v>
      </c>
      <c r="F105" s="93">
        <v>245.1</v>
      </c>
      <c r="G105" s="44">
        <v>51.4</v>
      </c>
      <c r="H105" s="45">
        <v>110.1</v>
      </c>
      <c r="I105" s="45">
        <v>149.19999999999999</v>
      </c>
      <c r="J105" s="45">
        <v>226.9</v>
      </c>
      <c r="K105" s="93">
        <v>537.6</v>
      </c>
      <c r="L105" s="44">
        <v>98.199999999999932</v>
      </c>
      <c r="M105" s="45">
        <v>121.80000000000007</v>
      </c>
      <c r="N105" s="45">
        <v>72.5</v>
      </c>
      <c r="O105" s="45">
        <v>96.800000000000296</v>
      </c>
      <c r="P105" s="93">
        <v>389.29999999999973</v>
      </c>
      <c r="Q105" s="44">
        <v>-8.1</v>
      </c>
      <c r="R105" s="45">
        <v>14.1</v>
      </c>
      <c r="S105" s="45">
        <v>25.8</v>
      </c>
      <c r="T105" s="45">
        <v>49.3</v>
      </c>
      <c r="U105" s="93">
        <v>81.100000000000136</v>
      </c>
      <c r="V105" s="331"/>
    </row>
    <row r="106" spans="1:22" x14ac:dyDescent="0.25">
      <c r="A106" s="46" t="s">
        <v>21</v>
      </c>
      <c r="B106" s="16"/>
      <c r="C106" s="17"/>
      <c r="D106" s="17"/>
      <c r="E106" s="17"/>
      <c r="F106" s="86"/>
      <c r="G106" s="16"/>
      <c r="H106" s="17"/>
      <c r="I106" s="17"/>
      <c r="J106" s="17"/>
      <c r="K106" s="86"/>
      <c r="L106" s="16"/>
      <c r="M106" s="17"/>
      <c r="N106" s="17"/>
      <c r="O106" s="17"/>
      <c r="P106" s="86"/>
      <c r="Q106" s="16"/>
      <c r="R106" s="17"/>
      <c r="S106" s="17"/>
      <c r="T106" s="17"/>
      <c r="U106" s="86"/>
      <c r="V106" s="331"/>
    </row>
    <row r="107" spans="1:22" x14ac:dyDescent="0.25">
      <c r="A107" s="15" t="s">
        <v>39</v>
      </c>
      <c r="B107" s="16">
        <v>0</v>
      </c>
      <c r="C107" s="17">
        <v>0.3</v>
      </c>
      <c r="D107" s="17">
        <v>0.7</v>
      </c>
      <c r="E107" s="17">
        <v>0.4</v>
      </c>
      <c r="F107" s="86">
        <v>1.4</v>
      </c>
      <c r="G107" s="16">
        <v>0.4</v>
      </c>
      <c r="H107" s="17">
        <v>1.4</v>
      </c>
      <c r="I107" s="17">
        <v>1.3</v>
      </c>
      <c r="J107" s="17">
        <v>1.8</v>
      </c>
      <c r="K107" s="86">
        <v>4.9000000000000004</v>
      </c>
      <c r="L107" s="16">
        <v>0.8</v>
      </c>
      <c r="M107" s="17">
        <v>0.6</v>
      </c>
      <c r="N107" s="17">
        <v>0.7</v>
      </c>
      <c r="O107" s="17">
        <v>1</v>
      </c>
      <c r="P107" s="86">
        <v>3.1</v>
      </c>
      <c r="Q107" s="16">
        <v>0.6</v>
      </c>
      <c r="R107" s="17">
        <v>4.8</v>
      </c>
      <c r="S107" s="17">
        <v>0.7</v>
      </c>
      <c r="T107" s="17">
        <v>0.6</v>
      </c>
      <c r="U107" s="86">
        <v>6.7</v>
      </c>
      <c r="V107" s="331"/>
    </row>
    <row r="108" spans="1:22" x14ac:dyDescent="0.25">
      <c r="A108" s="15" t="s">
        <v>18</v>
      </c>
      <c r="B108" s="16">
        <v>17</v>
      </c>
      <c r="C108" s="17">
        <v>17.399999999999999</v>
      </c>
      <c r="D108" s="17">
        <v>17.2</v>
      </c>
      <c r="E108" s="103">
        <v>18.2</v>
      </c>
      <c r="F108" s="97">
        <v>69.8</v>
      </c>
      <c r="G108" s="16">
        <v>15.9</v>
      </c>
      <c r="H108" s="17">
        <v>16.7</v>
      </c>
      <c r="I108" s="17">
        <v>15.1</v>
      </c>
      <c r="J108" s="17">
        <v>15.4</v>
      </c>
      <c r="K108" s="86">
        <v>63.1</v>
      </c>
      <c r="L108" s="16">
        <v>15.6</v>
      </c>
      <c r="M108" s="17">
        <v>15.4</v>
      </c>
      <c r="N108" s="17">
        <v>15.2</v>
      </c>
      <c r="O108" s="17">
        <v>15.4</v>
      </c>
      <c r="P108" s="86">
        <v>61.6</v>
      </c>
      <c r="Q108" s="16">
        <v>15.9</v>
      </c>
      <c r="R108" s="17">
        <v>16.2</v>
      </c>
      <c r="S108" s="17">
        <v>16.399999999999999</v>
      </c>
      <c r="T108" s="17">
        <v>17.100000000000001</v>
      </c>
      <c r="U108" s="86">
        <v>65.599999999999994</v>
      </c>
      <c r="V108" s="331"/>
    </row>
    <row r="109" spans="1:22" x14ac:dyDescent="0.25">
      <c r="A109" s="15" t="s">
        <v>40</v>
      </c>
      <c r="B109" s="16">
        <v>0.4</v>
      </c>
      <c r="C109" s="17">
        <v>-0.1</v>
      </c>
      <c r="D109" s="17">
        <v>0</v>
      </c>
      <c r="E109" s="103">
        <v>-2.2000000000000002</v>
      </c>
      <c r="F109" s="97">
        <v>-1.9</v>
      </c>
      <c r="G109" s="16">
        <v>1.1000000000000001</v>
      </c>
      <c r="H109" s="17">
        <v>-1.7</v>
      </c>
      <c r="I109" s="17">
        <v>0.9</v>
      </c>
      <c r="J109" s="17">
        <v>-3.4</v>
      </c>
      <c r="K109" s="86">
        <v>-3.1</v>
      </c>
      <c r="L109" s="16">
        <v>0</v>
      </c>
      <c r="M109" s="17">
        <v>0.1</v>
      </c>
      <c r="N109" s="17">
        <v>0</v>
      </c>
      <c r="O109" s="17">
        <v>4.5999999999999996</v>
      </c>
      <c r="P109" s="86">
        <v>4.7</v>
      </c>
      <c r="Q109" s="16">
        <v>-0.2</v>
      </c>
      <c r="R109" s="17">
        <v>0.4</v>
      </c>
      <c r="S109" s="17">
        <v>1.3</v>
      </c>
      <c r="T109" s="17">
        <v>1</v>
      </c>
      <c r="U109" s="86">
        <v>2.5</v>
      </c>
      <c r="V109" s="331"/>
    </row>
    <row r="110" spans="1:22" x14ac:dyDescent="0.25">
      <c r="A110" s="46" t="s">
        <v>23</v>
      </c>
      <c r="B110" s="27"/>
      <c r="C110" s="28"/>
      <c r="D110" s="28"/>
      <c r="E110" s="104"/>
      <c r="F110" s="98"/>
      <c r="G110" s="27"/>
      <c r="H110" s="28"/>
      <c r="I110" s="28"/>
      <c r="J110" s="28"/>
      <c r="K110" s="88"/>
      <c r="L110" s="27"/>
      <c r="M110" s="28"/>
      <c r="N110" s="28"/>
      <c r="O110" s="28"/>
      <c r="P110" s="88"/>
      <c r="Q110" s="27"/>
      <c r="R110" s="28"/>
      <c r="S110" s="28"/>
      <c r="T110" s="28"/>
      <c r="U110" s="88"/>
      <c r="V110" s="331"/>
    </row>
    <row r="111" spans="1:22" x14ac:dyDescent="0.25">
      <c r="A111" s="15" t="s">
        <v>12</v>
      </c>
      <c r="B111" s="16">
        <v>1.6</v>
      </c>
      <c r="C111" s="17">
        <v>-8.6</v>
      </c>
      <c r="D111" s="17">
        <v>-14.7</v>
      </c>
      <c r="E111" s="103">
        <v>-44.9</v>
      </c>
      <c r="F111" s="97">
        <v>-66.599999999999994</v>
      </c>
      <c r="G111" s="16">
        <v>-9.6999999999999993</v>
      </c>
      <c r="H111" s="17">
        <v>-5.7</v>
      </c>
      <c r="I111" s="17">
        <v>-28.1</v>
      </c>
      <c r="J111" s="17">
        <v>-15.8</v>
      </c>
      <c r="K111" s="86">
        <v>-59.3</v>
      </c>
      <c r="L111" s="16">
        <v>3.6</v>
      </c>
      <c r="M111" s="17">
        <v>-11.2</v>
      </c>
      <c r="N111" s="17">
        <v>-5.2</v>
      </c>
      <c r="O111" s="17">
        <v>1.8</v>
      </c>
      <c r="P111" s="86">
        <v>-11</v>
      </c>
      <c r="Q111" s="16">
        <v>1.8</v>
      </c>
      <c r="R111" s="17">
        <v>0.6</v>
      </c>
      <c r="S111" s="17">
        <v>7.1</v>
      </c>
      <c r="T111" s="17">
        <v>8.6999999999999993</v>
      </c>
      <c r="U111" s="86">
        <v>18.2</v>
      </c>
      <c r="V111" s="331"/>
    </row>
    <row r="112" spans="1:22" x14ac:dyDescent="0.25">
      <c r="A112" s="15" t="s">
        <v>24</v>
      </c>
      <c r="B112" s="16">
        <v>0</v>
      </c>
      <c r="C112" s="17">
        <v>0</v>
      </c>
      <c r="D112" s="17">
        <v>0</v>
      </c>
      <c r="E112" s="17">
        <v>0</v>
      </c>
      <c r="F112" s="86">
        <v>0</v>
      </c>
      <c r="G112" s="16">
        <v>0</v>
      </c>
      <c r="H112" s="17">
        <v>0</v>
      </c>
      <c r="I112" s="17">
        <v>0</v>
      </c>
      <c r="J112" s="17">
        <v>0</v>
      </c>
      <c r="K112" s="86">
        <v>0</v>
      </c>
      <c r="L112" s="16">
        <v>0</v>
      </c>
      <c r="M112" s="17">
        <v>0</v>
      </c>
      <c r="N112" s="17">
        <v>0</v>
      </c>
      <c r="O112" s="17">
        <v>0</v>
      </c>
      <c r="P112" s="86">
        <v>0</v>
      </c>
      <c r="Q112" s="16">
        <v>0</v>
      </c>
      <c r="R112" s="17">
        <v>0</v>
      </c>
      <c r="S112" s="17">
        <v>-0.4</v>
      </c>
      <c r="T112" s="17">
        <v>0</v>
      </c>
      <c r="U112" s="86">
        <v>-0.4</v>
      </c>
      <c r="V112" s="331"/>
    </row>
    <row r="113" spans="1:22" x14ac:dyDescent="0.25">
      <c r="A113" s="195" t="s">
        <v>220</v>
      </c>
      <c r="B113" s="16">
        <v>0</v>
      </c>
      <c r="C113" s="17">
        <v>0</v>
      </c>
      <c r="D113" s="17">
        <v>0</v>
      </c>
      <c r="E113" s="17">
        <v>0</v>
      </c>
      <c r="F113" s="86">
        <v>0</v>
      </c>
      <c r="G113" s="16">
        <v>0</v>
      </c>
      <c r="H113" s="17">
        <v>0</v>
      </c>
      <c r="I113" s="17">
        <v>0</v>
      </c>
      <c r="J113" s="17">
        <v>0</v>
      </c>
      <c r="K113" s="86">
        <v>0</v>
      </c>
      <c r="L113" s="16">
        <v>0</v>
      </c>
      <c r="M113" s="17">
        <v>0</v>
      </c>
      <c r="N113" s="17">
        <v>0</v>
      </c>
      <c r="O113" s="17">
        <v>-3.7</v>
      </c>
      <c r="P113" s="86">
        <v>-3.7</v>
      </c>
      <c r="Q113" s="16">
        <v>0.7</v>
      </c>
      <c r="R113" s="17">
        <v>-0.1</v>
      </c>
      <c r="S113" s="17">
        <v>-0.6</v>
      </c>
      <c r="T113" s="17">
        <v>-0.6</v>
      </c>
      <c r="U113" s="86">
        <v>-0.6</v>
      </c>
      <c r="V113" s="331"/>
    </row>
    <row r="114" spans="1:22" ht="14.4" thickBot="1" x14ac:dyDescent="0.3">
      <c r="A114" s="26" t="s">
        <v>14</v>
      </c>
      <c r="B114" s="47">
        <v>37</v>
      </c>
      <c r="C114" s="48">
        <v>8.30000000000007</v>
      </c>
      <c r="D114" s="48">
        <v>47.3</v>
      </c>
      <c r="E114" s="105">
        <v>155.19999999999999</v>
      </c>
      <c r="F114" s="99">
        <v>247.8</v>
      </c>
      <c r="G114" s="47">
        <v>59.1</v>
      </c>
      <c r="H114" s="48">
        <v>120.8</v>
      </c>
      <c r="I114" s="48">
        <v>138.4</v>
      </c>
      <c r="J114" s="48">
        <v>224.9</v>
      </c>
      <c r="K114" s="94">
        <v>543.20000000000005</v>
      </c>
      <c r="L114" s="47">
        <v>118.19999999999992</v>
      </c>
      <c r="M114" s="48">
        <v>126.70000000000006</v>
      </c>
      <c r="N114" s="48">
        <v>83.2</v>
      </c>
      <c r="O114" s="48">
        <v>115.90000000000029</v>
      </c>
      <c r="P114" s="94">
        <v>443.99999999999977</v>
      </c>
      <c r="Q114" s="47">
        <v>10.7</v>
      </c>
      <c r="R114" s="48">
        <v>36</v>
      </c>
      <c r="S114" s="48">
        <v>50.3</v>
      </c>
      <c r="T114" s="48">
        <v>76.099999999999994</v>
      </c>
      <c r="U114" s="94">
        <v>173.1</v>
      </c>
      <c r="V114" s="331"/>
    </row>
    <row r="115" spans="1:22" ht="15" thickTop="1" thickBot="1" x14ac:dyDescent="0.3">
      <c r="A115" s="49" t="s">
        <v>214</v>
      </c>
      <c r="B115" s="50">
        <v>9.0265918516711396E-2</v>
      </c>
      <c r="C115" s="51">
        <v>3.0039811798769699E-2</v>
      </c>
      <c r="D115" s="51">
        <v>0.138344545188652</v>
      </c>
      <c r="E115" s="106">
        <v>0.24792332268370601</v>
      </c>
      <c r="F115" s="100">
        <v>0.14980956411341501</v>
      </c>
      <c r="G115" s="52">
        <v>0.15030518819939001</v>
      </c>
      <c r="H115" s="53">
        <v>0.22642924086223101</v>
      </c>
      <c r="I115" s="53">
        <v>0.21652065081351701</v>
      </c>
      <c r="J115" s="53">
        <v>0.23741159083711599</v>
      </c>
      <c r="K115" s="96">
        <v>0.216138787203565</v>
      </c>
      <c r="L115" s="52">
        <v>0.19983093829247661</v>
      </c>
      <c r="M115" s="53">
        <v>0.19176630846072354</v>
      </c>
      <c r="N115" s="53">
        <v>0.1436712139526852</v>
      </c>
      <c r="O115" s="53">
        <v>0.19352145600267207</v>
      </c>
      <c r="P115" s="96">
        <v>0.18270101226236515</v>
      </c>
      <c r="Q115" s="52">
        <v>3.0606407322654499E-2</v>
      </c>
      <c r="R115" s="53">
        <v>8.3000000000000004E-2</v>
      </c>
      <c r="S115" s="53">
        <v>0.11699999999999999</v>
      </c>
      <c r="T115" s="53">
        <v>0.14300000000000002</v>
      </c>
      <c r="U115" s="96">
        <v>9.8987819523074283E-2</v>
      </c>
      <c r="V115" s="331"/>
    </row>
    <row r="116" spans="1:22" x14ac:dyDescent="0.25">
      <c r="B116" s="192"/>
      <c r="C116" s="192"/>
      <c r="D116" s="192"/>
      <c r="E116" s="193"/>
      <c r="F116" s="193"/>
      <c r="G116" s="192"/>
      <c r="H116" s="192"/>
      <c r="I116" s="192"/>
      <c r="J116" s="192"/>
      <c r="K116" s="192"/>
      <c r="L116" s="192"/>
      <c r="M116" s="192"/>
      <c r="N116" s="192"/>
      <c r="O116" s="192"/>
      <c r="P116" s="192"/>
      <c r="Q116" s="192"/>
      <c r="R116" s="192"/>
      <c r="S116" s="192"/>
      <c r="T116" s="192"/>
      <c r="U116" s="192"/>
      <c r="V116" s="331"/>
    </row>
    <row r="117" spans="1:22" ht="14.4" thickBot="1" x14ac:dyDescent="0.3">
      <c r="B117" s="3"/>
      <c r="C117" s="3"/>
      <c r="D117" s="3"/>
      <c r="E117" s="3"/>
      <c r="F117" s="3"/>
      <c r="G117" s="3"/>
      <c r="H117" s="3"/>
      <c r="I117" s="3"/>
      <c r="J117" s="3"/>
      <c r="K117" s="3"/>
      <c r="L117" s="3"/>
      <c r="M117" s="3"/>
      <c r="N117" s="3"/>
      <c r="O117" s="3"/>
      <c r="P117" s="3"/>
      <c r="Q117" s="3"/>
      <c r="R117" s="64"/>
      <c r="S117" s="64"/>
      <c r="T117" s="64"/>
      <c r="U117" s="64"/>
      <c r="V117" s="331"/>
    </row>
    <row r="118" spans="1:22" ht="14.4" thickBot="1" x14ac:dyDescent="0.3">
      <c r="B118" s="124" t="s">
        <v>1</v>
      </c>
      <c r="C118" s="125" t="s">
        <v>2</v>
      </c>
      <c r="D118" s="125" t="s">
        <v>3</v>
      </c>
      <c r="E118" s="125" t="s">
        <v>4</v>
      </c>
      <c r="F118" s="126" t="s">
        <v>5</v>
      </c>
      <c r="G118" s="124" t="s">
        <v>6</v>
      </c>
      <c r="H118" s="125" t="s">
        <v>7</v>
      </c>
      <c r="I118" s="125" t="s">
        <v>8</v>
      </c>
      <c r="J118" s="125" t="s">
        <v>9</v>
      </c>
      <c r="K118" s="126" t="s">
        <v>10</v>
      </c>
      <c r="L118" s="124" t="s">
        <v>45</v>
      </c>
      <c r="M118" s="125" t="s">
        <v>46</v>
      </c>
      <c r="N118" s="125" t="s">
        <v>47</v>
      </c>
      <c r="O118" s="125" t="s">
        <v>48</v>
      </c>
      <c r="P118" s="126" t="s">
        <v>49</v>
      </c>
      <c r="Q118" s="124" t="s">
        <v>210</v>
      </c>
      <c r="R118" s="125" t="str">
        <f>R82</f>
        <v>Q2 2023</v>
      </c>
      <c r="S118" s="125" t="str">
        <f>S82</f>
        <v>Q3 2023</v>
      </c>
      <c r="T118" s="125" t="s">
        <v>229</v>
      </c>
      <c r="U118" s="126" t="str">
        <f>U82</f>
        <v>FY 2023</v>
      </c>
      <c r="V118" s="331"/>
    </row>
    <row r="119" spans="1:22" ht="14.4" thickBot="1" x14ac:dyDescent="0.3">
      <c r="A119" s="120" t="s">
        <v>29</v>
      </c>
      <c r="B119" s="121"/>
      <c r="C119" s="121"/>
      <c r="D119" s="121"/>
      <c r="E119" s="121"/>
      <c r="F119" s="121"/>
      <c r="G119" s="121"/>
      <c r="H119" s="121"/>
      <c r="I119" s="121"/>
      <c r="J119" s="121"/>
      <c r="K119" s="121"/>
      <c r="L119" s="121"/>
      <c r="M119" s="121"/>
      <c r="N119" s="121"/>
      <c r="O119" s="121"/>
      <c r="P119" s="121"/>
      <c r="Q119" s="121"/>
      <c r="R119" s="121"/>
      <c r="S119" s="121"/>
      <c r="T119" s="121"/>
      <c r="U119" s="121"/>
      <c r="V119" s="331"/>
    </row>
    <row r="120" spans="1:22" x14ac:dyDescent="0.25">
      <c r="A120" s="7" t="s">
        <v>16</v>
      </c>
      <c r="B120" s="8">
        <v>2720.8</v>
      </c>
      <c r="C120" s="9">
        <v>2578</v>
      </c>
      <c r="D120" s="9">
        <v>2700.2</v>
      </c>
      <c r="E120" s="9">
        <v>3062.5</v>
      </c>
      <c r="F120" s="85">
        <v>11061.5</v>
      </c>
      <c r="G120" s="8">
        <v>2698.1</v>
      </c>
      <c r="H120" s="9">
        <v>2836.2</v>
      </c>
      <c r="I120" s="9">
        <v>2960.4</v>
      </c>
      <c r="J120" s="9">
        <v>3396.8</v>
      </c>
      <c r="K120" s="85">
        <v>11891.5</v>
      </c>
      <c r="L120" s="8">
        <v>3033.6</v>
      </c>
      <c r="M120" s="9">
        <v>3310.5</v>
      </c>
      <c r="N120" s="9">
        <v>3289.8</v>
      </c>
      <c r="O120" s="9">
        <v>3634.6</v>
      </c>
      <c r="P120" s="85">
        <v>13268.5</v>
      </c>
      <c r="Q120" s="8">
        <v>3276.2</v>
      </c>
      <c r="R120" s="9">
        <v>3374.6</v>
      </c>
      <c r="S120" s="9">
        <v>3514.2</v>
      </c>
      <c r="T120" s="9">
        <v>3966.1</v>
      </c>
      <c r="U120" s="85">
        <v>14131.1</v>
      </c>
      <c r="V120" s="331"/>
    </row>
    <row r="121" spans="1:22" x14ac:dyDescent="0.25">
      <c r="A121" s="15" t="s">
        <v>30</v>
      </c>
      <c r="B121" s="16">
        <v>2025.8</v>
      </c>
      <c r="C121" s="17">
        <v>1948.4</v>
      </c>
      <c r="D121" s="17">
        <v>1962.9</v>
      </c>
      <c r="E121" s="17">
        <v>2175.1</v>
      </c>
      <c r="F121" s="86">
        <v>8112.2</v>
      </c>
      <c r="G121" s="16">
        <v>2048.4</v>
      </c>
      <c r="H121" s="17">
        <v>2107.1999999999998</v>
      </c>
      <c r="I121" s="17">
        <v>2138.4</v>
      </c>
      <c r="J121" s="17">
        <v>2437.5</v>
      </c>
      <c r="K121" s="86">
        <v>8731.5</v>
      </c>
      <c r="L121" s="16">
        <v>2320.4</v>
      </c>
      <c r="M121" s="17">
        <v>2434</v>
      </c>
      <c r="N121" s="17">
        <v>2429.1</v>
      </c>
      <c r="O121" s="17">
        <v>2635.7</v>
      </c>
      <c r="P121" s="86">
        <v>9819.2000000000007</v>
      </c>
      <c r="Q121" s="16">
        <v>2497.1999999999998</v>
      </c>
      <c r="R121" s="17">
        <v>2553.4</v>
      </c>
      <c r="S121" s="17">
        <v>2637.1</v>
      </c>
      <c r="T121" s="17">
        <v>3018.5</v>
      </c>
      <c r="U121" s="86">
        <v>10706.2</v>
      </c>
      <c r="V121" s="331"/>
    </row>
    <row r="122" spans="1:22" x14ac:dyDescent="0.25">
      <c r="A122" s="15" t="s">
        <v>31</v>
      </c>
      <c r="B122" s="16">
        <v>604.4</v>
      </c>
      <c r="C122" s="17">
        <v>536.79999999999995</v>
      </c>
      <c r="D122" s="17">
        <v>631.6</v>
      </c>
      <c r="E122" s="17">
        <v>757.4</v>
      </c>
      <c r="F122" s="86">
        <v>2530.1999999999998</v>
      </c>
      <c r="G122" s="16">
        <v>551.79999999999995</v>
      </c>
      <c r="H122" s="17">
        <v>617.79999999999995</v>
      </c>
      <c r="I122" s="17">
        <v>707.8</v>
      </c>
      <c r="J122" s="17">
        <v>807.5</v>
      </c>
      <c r="K122" s="86">
        <v>2684.9</v>
      </c>
      <c r="L122" s="16">
        <v>612.29999999999995</v>
      </c>
      <c r="M122" s="17">
        <v>754.8</v>
      </c>
      <c r="N122" s="17">
        <v>748.3</v>
      </c>
      <c r="O122" s="17">
        <v>856.9</v>
      </c>
      <c r="P122" s="86">
        <v>2972.3</v>
      </c>
      <c r="Q122" s="16">
        <v>676.3</v>
      </c>
      <c r="R122" s="17">
        <v>703.2</v>
      </c>
      <c r="S122" s="17">
        <v>747</v>
      </c>
      <c r="T122" s="17">
        <v>798.3</v>
      </c>
      <c r="U122" s="86">
        <v>2924.8</v>
      </c>
      <c r="V122" s="331"/>
    </row>
    <row r="123" spans="1:22" x14ac:dyDescent="0.25">
      <c r="A123" s="15" t="s">
        <v>44</v>
      </c>
      <c r="B123" s="16">
        <v>90.6</v>
      </c>
      <c r="C123" s="17">
        <v>92.8</v>
      </c>
      <c r="D123" s="17">
        <v>105.7</v>
      </c>
      <c r="E123" s="17">
        <v>130</v>
      </c>
      <c r="F123" s="86">
        <v>419.1</v>
      </c>
      <c r="G123" s="16">
        <v>97.9</v>
      </c>
      <c r="H123" s="17">
        <v>111.2</v>
      </c>
      <c r="I123" s="17">
        <v>114.2</v>
      </c>
      <c r="J123" s="17">
        <v>151.80000000000001</v>
      </c>
      <c r="K123" s="86">
        <v>475.1</v>
      </c>
      <c r="L123" s="16">
        <v>100.9</v>
      </c>
      <c r="M123" s="17">
        <v>121.7</v>
      </c>
      <c r="N123" s="17">
        <v>112.4</v>
      </c>
      <c r="O123" s="17">
        <v>142</v>
      </c>
      <c r="P123" s="86">
        <v>477</v>
      </c>
      <c r="Q123" s="16">
        <v>102.7</v>
      </c>
      <c r="R123" s="17">
        <v>118</v>
      </c>
      <c r="S123" s="17">
        <v>130.1</v>
      </c>
      <c r="T123" s="17">
        <v>149.30000000000001</v>
      </c>
      <c r="U123" s="86">
        <v>500.1</v>
      </c>
      <c r="V123" s="331"/>
    </row>
    <row r="124" spans="1:22" x14ac:dyDescent="0.25">
      <c r="A124" s="26"/>
      <c r="B124" s="32"/>
      <c r="C124" s="33"/>
      <c r="D124" s="33"/>
      <c r="E124" s="33"/>
      <c r="F124" s="89"/>
      <c r="G124" s="32"/>
      <c r="H124" s="33"/>
      <c r="I124" s="33"/>
      <c r="J124" s="33"/>
      <c r="K124" s="89"/>
      <c r="L124" s="16"/>
      <c r="M124" s="33"/>
      <c r="N124" s="33"/>
      <c r="O124" s="33"/>
      <c r="P124" s="89"/>
      <c r="Q124" s="16"/>
      <c r="R124" s="33"/>
      <c r="S124" s="33"/>
      <c r="T124" s="33"/>
      <c r="U124" s="89"/>
      <c r="V124" s="331"/>
    </row>
    <row r="125" spans="1:22" s="1" customFormat="1" x14ac:dyDescent="0.25">
      <c r="A125" s="26" t="s">
        <v>11</v>
      </c>
      <c r="B125" s="27">
        <v>-2358.8000000000002</v>
      </c>
      <c r="C125" s="28">
        <v>-2210.6</v>
      </c>
      <c r="D125" s="28">
        <v>-2308.9</v>
      </c>
      <c r="E125" s="28">
        <v>-2596.4</v>
      </c>
      <c r="F125" s="88">
        <v>-9474.7000000000007</v>
      </c>
      <c r="G125" s="27">
        <v>-2334.6</v>
      </c>
      <c r="H125" s="28">
        <v>-2427.6999999999998</v>
      </c>
      <c r="I125" s="28">
        <v>-2543.8000000000002</v>
      </c>
      <c r="J125" s="28">
        <v>-2893.2</v>
      </c>
      <c r="K125" s="88">
        <v>-10199.299999999999</v>
      </c>
      <c r="L125" s="27">
        <v>-2623.1</v>
      </c>
      <c r="M125" s="28">
        <v>-2843.5</v>
      </c>
      <c r="N125" s="28">
        <v>-2836.9</v>
      </c>
      <c r="O125" s="28">
        <v>-3100.3</v>
      </c>
      <c r="P125" s="88">
        <v>-11403.8</v>
      </c>
      <c r="Q125" s="27">
        <v>-2834.2</v>
      </c>
      <c r="R125" s="28">
        <v>-2896.8</v>
      </c>
      <c r="S125" s="28">
        <v>-3016.5</v>
      </c>
      <c r="T125" s="28">
        <v>-3383.9</v>
      </c>
      <c r="U125" s="88">
        <v>-12131.4</v>
      </c>
      <c r="V125" s="331"/>
    </row>
    <row r="126" spans="1:22" x14ac:dyDescent="0.25">
      <c r="A126" s="15" t="s">
        <v>30</v>
      </c>
      <c r="B126" s="16">
        <f t="shared" ref="B126:F128" si="8">B131-B121</f>
        <v>-1895.5</v>
      </c>
      <c r="C126" s="17">
        <f t="shared" si="8"/>
        <v>-1802.2</v>
      </c>
      <c r="D126" s="17">
        <f t="shared" si="8"/>
        <v>-1808.2</v>
      </c>
      <c r="E126" s="17">
        <f t="shared" si="8"/>
        <v>-2006</v>
      </c>
      <c r="F126" s="86">
        <f t="shared" si="8"/>
        <v>-7511.9</v>
      </c>
      <c r="G126" s="16">
        <v>-1895</v>
      </c>
      <c r="H126" s="17">
        <v>-1942.3</v>
      </c>
      <c r="I126" s="17">
        <v>-1978.4</v>
      </c>
      <c r="J126" s="17">
        <v>-2260.9</v>
      </c>
      <c r="K126" s="86">
        <v>-8076.6</v>
      </c>
      <c r="L126" s="16">
        <v>-2138.4</v>
      </c>
      <c r="M126" s="17">
        <v>-2249.1</v>
      </c>
      <c r="N126" s="17">
        <v>-2245.5</v>
      </c>
      <c r="O126" s="17">
        <v>-2433.4</v>
      </c>
      <c r="P126" s="86">
        <v>-9066.4</v>
      </c>
      <c r="Q126" s="16">
        <v>-2314</v>
      </c>
      <c r="R126" s="17">
        <v>-2365.1999999999998</v>
      </c>
      <c r="S126" s="17">
        <v>-2442</v>
      </c>
      <c r="T126" s="17">
        <v>-2778.6</v>
      </c>
      <c r="U126" s="86">
        <v>-9899.7999999999993</v>
      </c>
      <c r="V126" s="331"/>
    </row>
    <row r="127" spans="1:22" x14ac:dyDescent="0.25">
      <c r="A127" s="15" t="s">
        <v>31</v>
      </c>
      <c r="B127" s="16">
        <f t="shared" si="8"/>
        <v>-419.29999999999995</v>
      </c>
      <c r="C127" s="17">
        <f t="shared" si="8"/>
        <v>-363.09999999999997</v>
      </c>
      <c r="D127" s="17">
        <f t="shared" si="8"/>
        <v>-454.20000000000005</v>
      </c>
      <c r="E127" s="17">
        <f t="shared" si="8"/>
        <v>-542.5</v>
      </c>
      <c r="F127" s="86">
        <f t="shared" si="8"/>
        <v>-1779.1</v>
      </c>
      <c r="G127" s="16">
        <v>-388.6</v>
      </c>
      <c r="H127" s="17">
        <v>-433.3</v>
      </c>
      <c r="I127" s="17">
        <v>-514.20000000000005</v>
      </c>
      <c r="J127" s="17">
        <v>-574.6</v>
      </c>
      <c r="K127" s="86">
        <v>-1910.7</v>
      </c>
      <c r="L127" s="16">
        <v>-436.6</v>
      </c>
      <c r="M127" s="17">
        <v>-539.9</v>
      </c>
      <c r="N127" s="17">
        <v>-538.29999999999995</v>
      </c>
      <c r="O127" s="17">
        <v>-606.79999999999995</v>
      </c>
      <c r="P127" s="86">
        <v>-2121.6</v>
      </c>
      <c r="Q127" s="16">
        <v>-465.4</v>
      </c>
      <c r="R127" s="17">
        <v>-473.5</v>
      </c>
      <c r="S127" s="17">
        <v>-517.4</v>
      </c>
      <c r="T127" s="17">
        <v>-540.1</v>
      </c>
      <c r="U127" s="86">
        <v>-1996.4</v>
      </c>
      <c r="V127" s="331"/>
    </row>
    <row r="128" spans="1:22" x14ac:dyDescent="0.25">
      <c r="A128" s="15" t="s">
        <v>44</v>
      </c>
      <c r="B128" s="16">
        <f t="shared" si="8"/>
        <v>-43.999999999999993</v>
      </c>
      <c r="C128" s="17">
        <f t="shared" si="8"/>
        <v>-45.3</v>
      </c>
      <c r="D128" s="17">
        <f t="shared" si="8"/>
        <v>-46.5</v>
      </c>
      <c r="E128" s="17">
        <f t="shared" si="8"/>
        <v>-47.900000000000006</v>
      </c>
      <c r="F128" s="86">
        <f t="shared" si="8"/>
        <v>-183.70000000000002</v>
      </c>
      <c r="G128" s="16">
        <v>-51</v>
      </c>
      <c r="H128" s="17">
        <v>-52.1</v>
      </c>
      <c r="I128" s="17">
        <v>-51.2</v>
      </c>
      <c r="J128" s="17">
        <v>-57.7</v>
      </c>
      <c r="K128" s="86">
        <v>-212</v>
      </c>
      <c r="L128" s="16">
        <v>-48.1</v>
      </c>
      <c r="M128" s="17">
        <v>-54.5</v>
      </c>
      <c r="N128" s="17">
        <v>-53.1</v>
      </c>
      <c r="O128" s="17">
        <v>-60.1</v>
      </c>
      <c r="P128" s="86">
        <v>-215.8</v>
      </c>
      <c r="Q128" s="16">
        <v>-54.8</v>
      </c>
      <c r="R128" s="17">
        <v>-58.1</v>
      </c>
      <c r="S128" s="17">
        <v>-57.1</v>
      </c>
      <c r="T128" s="17">
        <v>-65.2</v>
      </c>
      <c r="U128" s="86">
        <v>-235.2</v>
      </c>
      <c r="V128" s="331"/>
    </row>
    <row r="129" spans="1:22" x14ac:dyDescent="0.25">
      <c r="A129" s="15"/>
      <c r="B129" s="16"/>
      <c r="C129" s="17"/>
      <c r="D129" s="17"/>
      <c r="E129" s="17"/>
      <c r="F129" s="86"/>
      <c r="G129" s="16"/>
      <c r="H129" s="17"/>
      <c r="I129" s="17"/>
      <c r="J129" s="17"/>
      <c r="K129" s="86"/>
      <c r="L129" s="16"/>
      <c r="M129" s="17"/>
      <c r="N129" s="17"/>
      <c r="O129" s="17"/>
      <c r="P129" s="86"/>
      <c r="Q129" s="16"/>
      <c r="R129" s="17"/>
      <c r="S129" s="17"/>
      <c r="T129" s="17"/>
      <c r="U129" s="86"/>
      <c r="V129" s="331"/>
    </row>
    <row r="130" spans="1:22" x14ac:dyDescent="0.25">
      <c r="A130" s="26" t="s">
        <v>13</v>
      </c>
      <c r="B130" s="111">
        <v>362</v>
      </c>
      <c r="C130" s="112">
        <v>367.4</v>
      </c>
      <c r="D130" s="112">
        <v>391.3</v>
      </c>
      <c r="E130" s="112">
        <v>466.1</v>
      </c>
      <c r="F130" s="113">
        <v>1586.8</v>
      </c>
      <c r="G130" s="111">
        <v>363.5</v>
      </c>
      <c r="H130" s="112">
        <v>408.5</v>
      </c>
      <c r="I130" s="112">
        <v>416.6</v>
      </c>
      <c r="J130" s="112">
        <v>503.6</v>
      </c>
      <c r="K130" s="113">
        <v>1692.2</v>
      </c>
      <c r="L130" s="111">
        <v>410.5</v>
      </c>
      <c r="M130" s="112">
        <v>467</v>
      </c>
      <c r="N130" s="112">
        <v>452.9</v>
      </c>
      <c r="O130" s="112">
        <v>534.29999999999995</v>
      </c>
      <c r="P130" s="113">
        <v>1864.7</v>
      </c>
      <c r="Q130" s="111">
        <v>442</v>
      </c>
      <c r="R130" s="112">
        <v>477.8</v>
      </c>
      <c r="S130" s="112">
        <v>497.7</v>
      </c>
      <c r="T130" s="112">
        <v>582.20000000000005</v>
      </c>
      <c r="U130" s="113">
        <v>1999.7</v>
      </c>
      <c r="V130" s="331"/>
    </row>
    <row r="131" spans="1:22" x14ac:dyDescent="0.25">
      <c r="A131" s="15" t="s">
        <v>30</v>
      </c>
      <c r="B131" s="16">
        <v>130.30000000000001</v>
      </c>
      <c r="C131" s="17">
        <v>146.19999999999999</v>
      </c>
      <c r="D131" s="17">
        <v>154.69999999999999</v>
      </c>
      <c r="E131" s="17">
        <v>169.1</v>
      </c>
      <c r="F131" s="86">
        <v>600.29999999999995</v>
      </c>
      <c r="G131" s="16">
        <v>153.4</v>
      </c>
      <c r="H131" s="17">
        <v>164.9</v>
      </c>
      <c r="I131" s="17">
        <v>160</v>
      </c>
      <c r="J131" s="17">
        <v>176.6</v>
      </c>
      <c r="K131" s="86">
        <v>654.9</v>
      </c>
      <c r="L131" s="16">
        <v>182</v>
      </c>
      <c r="M131" s="17">
        <v>184.9</v>
      </c>
      <c r="N131" s="17">
        <v>183.6</v>
      </c>
      <c r="O131" s="17">
        <v>202.3</v>
      </c>
      <c r="P131" s="86">
        <v>752.8</v>
      </c>
      <c r="Q131" s="16">
        <v>183.2</v>
      </c>
      <c r="R131" s="17">
        <v>188.2</v>
      </c>
      <c r="S131" s="17">
        <v>195.1</v>
      </c>
      <c r="T131" s="17">
        <v>239.9</v>
      </c>
      <c r="U131" s="86">
        <v>806.4</v>
      </c>
      <c r="V131" s="331"/>
    </row>
    <row r="132" spans="1:22" x14ac:dyDescent="0.25">
      <c r="A132" s="15" t="s">
        <v>31</v>
      </c>
      <c r="B132" s="16">
        <v>185.1</v>
      </c>
      <c r="C132" s="17">
        <v>173.7</v>
      </c>
      <c r="D132" s="17">
        <v>177.4</v>
      </c>
      <c r="E132" s="17">
        <v>214.9</v>
      </c>
      <c r="F132" s="86">
        <v>751.1</v>
      </c>
      <c r="G132" s="16">
        <v>163.19999999999999</v>
      </c>
      <c r="H132" s="17">
        <v>184.5</v>
      </c>
      <c r="I132" s="17">
        <v>193.6</v>
      </c>
      <c r="J132" s="17">
        <v>232.9</v>
      </c>
      <c r="K132" s="86">
        <v>774.2</v>
      </c>
      <c r="L132" s="16">
        <v>175.7</v>
      </c>
      <c r="M132" s="17">
        <v>214.9</v>
      </c>
      <c r="N132" s="17">
        <v>210</v>
      </c>
      <c r="O132" s="17">
        <v>250.1</v>
      </c>
      <c r="P132" s="86">
        <v>850.7</v>
      </c>
      <c r="Q132" s="16">
        <v>210.9</v>
      </c>
      <c r="R132" s="17">
        <v>229.7</v>
      </c>
      <c r="S132" s="17">
        <v>229.6</v>
      </c>
      <c r="T132" s="17">
        <v>258.2</v>
      </c>
      <c r="U132" s="86">
        <v>928.4</v>
      </c>
      <c r="V132" s="331"/>
    </row>
    <row r="133" spans="1:22" x14ac:dyDescent="0.25">
      <c r="A133" s="15" t="s">
        <v>44</v>
      </c>
      <c r="B133" s="21">
        <v>46.6</v>
      </c>
      <c r="C133" s="22">
        <v>47.5</v>
      </c>
      <c r="D133" s="22">
        <v>59.2</v>
      </c>
      <c r="E133" s="22">
        <v>82.1</v>
      </c>
      <c r="F133" s="87">
        <v>235.4</v>
      </c>
      <c r="G133" s="21">
        <v>46.9</v>
      </c>
      <c r="H133" s="22">
        <v>59.1</v>
      </c>
      <c r="I133" s="22">
        <v>63</v>
      </c>
      <c r="J133" s="22">
        <v>94.1</v>
      </c>
      <c r="K133" s="87">
        <v>263.10000000000002</v>
      </c>
      <c r="L133" s="21">
        <v>52.8</v>
      </c>
      <c r="M133" s="22">
        <v>67.2</v>
      </c>
      <c r="N133" s="22">
        <v>59.3</v>
      </c>
      <c r="O133" s="22">
        <v>81.900000000000006</v>
      </c>
      <c r="P133" s="87">
        <v>261.2</v>
      </c>
      <c r="Q133" s="21">
        <v>47.9</v>
      </c>
      <c r="R133" s="22">
        <v>59.9</v>
      </c>
      <c r="S133" s="22">
        <v>73</v>
      </c>
      <c r="T133" s="22">
        <v>84.1</v>
      </c>
      <c r="U133" s="87">
        <v>264.89999999999998</v>
      </c>
      <c r="V133" s="331"/>
    </row>
    <row r="134" spans="1:22" x14ac:dyDescent="0.25">
      <c r="A134" s="15"/>
      <c r="B134" s="37"/>
      <c r="C134" s="38"/>
      <c r="D134" s="38"/>
      <c r="E134" s="38"/>
      <c r="F134" s="91"/>
      <c r="G134" s="37"/>
      <c r="H134" s="38"/>
      <c r="I134" s="38"/>
      <c r="J134" s="38"/>
      <c r="K134" s="91"/>
      <c r="L134" s="37"/>
      <c r="M134" s="38"/>
      <c r="N134" s="38"/>
      <c r="O134" s="38"/>
      <c r="P134" s="91"/>
      <c r="Q134" s="37"/>
      <c r="R134" s="38"/>
      <c r="S134" s="38"/>
      <c r="T134" s="38"/>
      <c r="U134" s="91"/>
      <c r="V134" s="331"/>
    </row>
    <row r="135" spans="1:22" ht="15" customHeight="1" x14ac:dyDescent="0.25">
      <c r="A135" s="58" t="s">
        <v>52</v>
      </c>
      <c r="B135" s="59">
        <v>251</v>
      </c>
      <c r="C135" s="60">
        <v>240.5</v>
      </c>
      <c r="D135" s="60">
        <v>232.4</v>
      </c>
      <c r="E135" s="60">
        <v>260.5</v>
      </c>
      <c r="F135" s="86">
        <f>SUM(B135:E135)</f>
        <v>984.4</v>
      </c>
      <c r="G135" s="16">
        <v>249.6</v>
      </c>
      <c r="H135" s="17">
        <v>258.89999999999998</v>
      </c>
      <c r="I135" s="17">
        <v>278.10000000000002</v>
      </c>
      <c r="J135" s="17">
        <v>316.8</v>
      </c>
      <c r="K135" s="86">
        <v>1103.4000000000001</v>
      </c>
      <c r="L135" s="16">
        <v>281.8</v>
      </c>
      <c r="M135" s="17">
        <v>304</v>
      </c>
      <c r="N135" s="17">
        <v>285</v>
      </c>
      <c r="O135" s="17">
        <v>331.5</v>
      </c>
      <c r="P135" s="86">
        <v>1202.3</v>
      </c>
      <c r="Q135" s="16">
        <v>305</v>
      </c>
      <c r="R135" s="17">
        <v>321</v>
      </c>
      <c r="S135" s="17">
        <v>332.9</v>
      </c>
      <c r="T135" s="17">
        <v>346.2</v>
      </c>
      <c r="U135" s="86">
        <v>1305.0999999999999</v>
      </c>
      <c r="V135" s="331"/>
    </row>
    <row r="136" spans="1:22" ht="15" customHeight="1" x14ac:dyDescent="0.25">
      <c r="A136" s="58" t="s">
        <v>53</v>
      </c>
      <c r="B136" s="59">
        <v>97.5</v>
      </c>
      <c r="C136" s="60">
        <v>95.1</v>
      </c>
      <c r="D136" s="60">
        <v>85.7</v>
      </c>
      <c r="E136" s="60">
        <v>96</v>
      </c>
      <c r="F136" s="86">
        <f>SUM(B136:E136)</f>
        <v>374.3</v>
      </c>
      <c r="G136" s="16">
        <v>89.1</v>
      </c>
      <c r="H136" s="17">
        <v>98.100000000000009</v>
      </c>
      <c r="I136" s="17">
        <v>101.1</v>
      </c>
      <c r="J136" s="17">
        <v>118.5</v>
      </c>
      <c r="K136" s="86">
        <v>406.79999999999995</v>
      </c>
      <c r="L136" s="16">
        <v>93.8</v>
      </c>
      <c r="M136" s="17">
        <v>106.3</v>
      </c>
      <c r="N136" s="17">
        <v>114.6</v>
      </c>
      <c r="O136" s="17">
        <v>118.19999999999996</v>
      </c>
      <c r="P136" s="86">
        <v>432.9</v>
      </c>
      <c r="Q136" s="16">
        <v>111.5</v>
      </c>
      <c r="R136" s="17">
        <v>101.2</v>
      </c>
      <c r="S136" s="17">
        <v>103.3</v>
      </c>
      <c r="T136" s="17">
        <v>115.6</v>
      </c>
      <c r="U136" s="86">
        <v>431.6</v>
      </c>
      <c r="V136" s="331"/>
    </row>
    <row r="137" spans="1:22" x14ac:dyDescent="0.25">
      <c r="A137" s="15" t="s">
        <v>18</v>
      </c>
      <c r="B137" s="21">
        <v>17</v>
      </c>
      <c r="C137" s="22">
        <v>17.399999999999999</v>
      </c>
      <c r="D137" s="22">
        <v>16.7</v>
      </c>
      <c r="E137" s="22">
        <v>16.899999999999999</v>
      </c>
      <c r="F137" s="87">
        <v>68</v>
      </c>
      <c r="G137" s="21">
        <v>16.2</v>
      </c>
      <c r="H137" s="22">
        <v>16.8</v>
      </c>
      <c r="I137" s="22">
        <v>16.899999999999999</v>
      </c>
      <c r="J137" s="22">
        <v>16.3</v>
      </c>
      <c r="K137" s="87">
        <v>66.2</v>
      </c>
      <c r="L137" s="21">
        <v>16.5</v>
      </c>
      <c r="M137" s="22">
        <v>17</v>
      </c>
      <c r="N137" s="22">
        <v>17.600000000000001</v>
      </c>
      <c r="O137" s="22">
        <v>20</v>
      </c>
      <c r="P137" s="87">
        <v>71.099999999999994</v>
      </c>
      <c r="Q137" s="21">
        <v>19.3</v>
      </c>
      <c r="R137" s="22">
        <v>19.899999999999999</v>
      </c>
      <c r="S137" s="22">
        <v>19.7</v>
      </c>
      <c r="T137" s="22">
        <v>20.3</v>
      </c>
      <c r="U137" s="87">
        <v>79.2</v>
      </c>
      <c r="V137" s="331"/>
    </row>
    <row r="138" spans="1:22" s="1" customFormat="1" x14ac:dyDescent="0.25">
      <c r="A138" s="26" t="s">
        <v>19</v>
      </c>
      <c r="B138" s="27">
        <v>365.5</v>
      </c>
      <c r="C138" s="28">
        <v>353</v>
      </c>
      <c r="D138" s="28">
        <v>334.8</v>
      </c>
      <c r="E138" s="28">
        <v>373.4</v>
      </c>
      <c r="F138" s="88">
        <v>1426.7</v>
      </c>
      <c r="G138" s="27">
        <v>354.9</v>
      </c>
      <c r="H138" s="28">
        <v>373.8</v>
      </c>
      <c r="I138" s="28">
        <v>396.1</v>
      </c>
      <c r="J138" s="28">
        <v>451.6</v>
      </c>
      <c r="K138" s="88">
        <v>1576.4</v>
      </c>
      <c r="L138" s="27">
        <v>392.09999999999991</v>
      </c>
      <c r="M138" s="28">
        <v>427.30000000000018</v>
      </c>
      <c r="N138" s="28">
        <v>417.19999999999982</v>
      </c>
      <c r="O138" s="28">
        <v>469.69999999999982</v>
      </c>
      <c r="P138" s="88">
        <v>1706.3000000000011</v>
      </c>
      <c r="Q138" s="27">
        <v>435.8</v>
      </c>
      <c r="R138" s="28">
        <v>442.1</v>
      </c>
      <c r="S138" s="28">
        <v>455.9</v>
      </c>
      <c r="T138" s="28">
        <v>482.1</v>
      </c>
      <c r="U138" s="88">
        <v>1815.9000000000015</v>
      </c>
      <c r="V138" s="331"/>
    </row>
    <row r="139" spans="1:22" x14ac:dyDescent="0.25">
      <c r="A139" s="26"/>
      <c r="B139" s="67"/>
      <c r="C139" s="68"/>
      <c r="D139" s="68"/>
      <c r="E139" s="68"/>
      <c r="F139" s="91"/>
      <c r="G139" s="37"/>
      <c r="H139" s="38"/>
      <c r="I139" s="38"/>
      <c r="J139" s="38"/>
      <c r="K139" s="91"/>
      <c r="L139" s="37"/>
      <c r="M139" s="38"/>
      <c r="N139" s="38"/>
      <c r="O139" s="38"/>
      <c r="P139" s="91"/>
      <c r="Q139" s="37"/>
      <c r="R139" s="38"/>
      <c r="S139" s="38"/>
      <c r="T139" s="38"/>
      <c r="U139" s="91"/>
      <c r="V139" s="331"/>
    </row>
    <row r="140" spans="1:22" s="1" customFormat="1" x14ac:dyDescent="0.25">
      <c r="A140" s="26" t="s">
        <v>20</v>
      </c>
      <c r="B140" s="44">
        <v>-3.5</v>
      </c>
      <c r="C140" s="45">
        <v>14.4</v>
      </c>
      <c r="D140" s="45">
        <v>56.499999999999801</v>
      </c>
      <c r="E140" s="45">
        <v>92.7</v>
      </c>
      <c r="F140" s="93">
        <v>160.1</v>
      </c>
      <c r="G140" s="44">
        <v>8.5999999999999108</v>
      </c>
      <c r="H140" s="45">
        <v>34.699999999999797</v>
      </c>
      <c r="I140" s="45">
        <v>20.5</v>
      </c>
      <c r="J140" s="45">
        <v>52.000000000000497</v>
      </c>
      <c r="K140" s="93">
        <v>115.8</v>
      </c>
      <c r="L140" s="44">
        <v>18.400000000000091</v>
      </c>
      <c r="M140" s="45">
        <v>39.699999999999818</v>
      </c>
      <c r="N140" s="45">
        <v>35.700000000000273</v>
      </c>
      <c r="O140" s="45">
        <v>64.599999999999909</v>
      </c>
      <c r="P140" s="93">
        <v>158.39999999999964</v>
      </c>
      <c r="Q140" s="44">
        <v>6.2</v>
      </c>
      <c r="R140" s="45">
        <v>35.700000000000003</v>
      </c>
      <c r="S140" s="45">
        <v>41.8</v>
      </c>
      <c r="T140" s="45">
        <v>100.1</v>
      </c>
      <c r="U140" s="93">
        <v>183.8</v>
      </c>
      <c r="V140" s="331"/>
    </row>
    <row r="141" spans="1:22" x14ac:dyDescent="0.25">
      <c r="A141" s="46" t="s">
        <v>21</v>
      </c>
      <c r="B141" s="16"/>
      <c r="C141" s="17"/>
      <c r="D141" s="17"/>
      <c r="E141" s="17"/>
      <c r="F141" s="86"/>
      <c r="G141" s="16"/>
      <c r="H141" s="17"/>
      <c r="I141" s="17"/>
      <c r="J141" s="17"/>
      <c r="K141" s="86"/>
      <c r="L141" s="16"/>
      <c r="M141" s="17"/>
      <c r="N141" s="17"/>
      <c r="O141" s="17"/>
      <c r="P141" s="86"/>
      <c r="Q141" s="16"/>
      <c r="R141" s="17"/>
      <c r="S141" s="17"/>
      <c r="T141" s="17"/>
      <c r="U141" s="86"/>
      <c r="V141" s="331"/>
    </row>
    <row r="142" spans="1:22" x14ac:dyDescent="0.25">
      <c r="A142" s="15" t="s">
        <v>39</v>
      </c>
      <c r="B142" s="16">
        <v>-0.6</v>
      </c>
      <c r="C142" s="17">
        <v>0.2</v>
      </c>
      <c r="D142" s="17">
        <v>0.4</v>
      </c>
      <c r="E142" s="17">
        <v>-0.3</v>
      </c>
      <c r="F142" s="86">
        <v>-0.3</v>
      </c>
      <c r="G142" s="16">
        <v>0.1</v>
      </c>
      <c r="H142" s="17">
        <v>-0.3</v>
      </c>
      <c r="I142" s="17">
        <v>0.3</v>
      </c>
      <c r="J142" s="17">
        <v>0.3</v>
      </c>
      <c r="K142" s="86">
        <v>0.4</v>
      </c>
      <c r="L142" s="16">
        <v>0.3</v>
      </c>
      <c r="M142" s="17">
        <v>0.9</v>
      </c>
      <c r="N142" s="17">
        <v>0.1</v>
      </c>
      <c r="O142" s="17">
        <v>-0.1</v>
      </c>
      <c r="P142" s="86">
        <v>1.2</v>
      </c>
      <c r="Q142" s="16">
        <v>0.4</v>
      </c>
      <c r="R142" s="17">
        <v>0.8</v>
      </c>
      <c r="S142" s="17">
        <v>0.1</v>
      </c>
      <c r="T142" s="17">
        <v>0.1</v>
      </c>
      <c r="U142" s="86">
        <v>1.4</v>
      </c>
      <c r="V142" s="331"/>
    </row>
    <row r="143" spans="1:22" x14ac:dyDescent="0.25">
      <c r="A143" s="15" t="s">
        <v>18</v>
      </c>
      <c r="B143" s="16">
        <v>17</v>
      </c>
      <c r="C143" s="17">
        <v>17.399999999999999</v>
      </c>
      <c r="D143" s="17">
        <v>16.7</v>
      </c>
      <c r="E143" s="17">
        <v>16.899999999999999</v>
      </c>
      <c r="F143" s="86">
        <v>68</v>
      </c>
      <c r="G143" s="16">
        <v>16.2</v>
      </c>
      <c r="H143" s="17">
        <v>16.8</v>
      </c>
      <c r="I143" s="17">
        <v>16.899999999999999</v>
      </c>
      <c r="J143" s="17">
        <v>16.3</v>
      </c>
      <c r="K143" s="86">
        <v>66.2</v>
      </c>
      <c r="L143" s="16">
        <v>16.5</v>
      </c>
      <c r="M143" s="17">
        <v>17</v>
      </c>
      <c r="N143" s="17">
        <v>17.600000000000001</v>
      </c>
      <c r="O143" s="17">
        <v>20</v>
      </c>
      <c r="P143" s="86">
        <v>71.099999999999994</v>
      </c>
      <c r="Q143" s="16">
        <v>19.3</v>
      </c>
      <c r="R143" s="17">
        <v>19.899999999999999</v>
      </c>
      <c r="S143" s="17">
        <v>19.7</v>
      </c>
      <c r="T143" s="17">
        <v>20.3</v>
      </c>
      <c r="U143" s="86">
        <v>79.2</v>
      </c>
      <c r="V143" s="331"/>
    </row>
    <row r="144" spans="1:22" x14ac:dyDescent="0.25">
      <c r="A144" s="15" t="s">
        <v>40</v>
      </c>
      <c r="B144" s="16">
        <v>0</v>
      </c>
      <c r="C144" s="17">
        <v>0</v>
      </c>
      <c r="D144" s="17">
        <v>-0.2</v>
      </c>
      <c r="E144" s="17">
        <v>0</v>
      </c>
      <c r="F144" s="86">
        <v>-0.2</v>
      </c>
      <c r="G144" s="16">
        <v>0</v>
      </c>
      <c r="H144" s="17">
        <v>0</v>
      </c>
      <c r="I144" s="17">
        <v>0</v>
      </c>
      <c r="J144" s="17">
        <v>0</v>
      </c>
      <c r="K144" s="86">
        <v>0</v>
      </c>
      <c r="L144" s="16">
        <v>0</v>
      </c>
      <c r="M144" s="17">
        <v>0</v>
      </c>
      <c r="N144" s="17">
        <v>0.1</v>
      </c>
      <c r="O144" s="17">
        <v>-0.3</v>
      </c>
      <c r="P144" s="86">
        <v>-0.2</v>
      </c>
      <c r="Q144" s="16">
        <v>0</v>
      </c>
      <c r="R144" s="17">
        <v>0</v>
      </c>
      <c r="S144" s="17">
        <v>0</v>
      </c>
      <c r="T144" s="17">
        <v>0</v>
      </c>
      <c r="U144" s="86">
        <v>0</v>
      </c>
      <c r="V144" s="331"/>
    </row>
    <row r="145" spans="1:22" x14ac:dyDescent="0.25">
      <c r="A145" s="15" t="s">
        <v>22</v>
      </c>
      <c r="B145" s="16">
        <v>0</v>
      </c>
      <c r="C145" s="17">
        <v>0</v>
      </c>
      <c r="D145" s="17">
        <v>0</v>
      </c>
      <c r="E145" s="17">
        <v>0</v>
      </c>
      <c r="F145" s="86">
        <v>0</v>
      </c>
      <c r="G145" s="16">
        <v>0</v>
      </c>
      <c r="H145" s="17">
        <v>0</v>
      </c>
      <c r="I145" s="17">
        <v>0</v>
      </c>
      <c r="J145" s="17">
        <v>0</v>
      </c>
      <c r="K145" s="86">
        <v>0</v>
      </c>
      <c r="L145" s="16">
        <v>0</v>
      </c>
      <c r="M145" s="17">
        <v>0</v>
      </c>
      <c r="N145" s="17">
        <v>-0.1</v>
      </c>
      <c r="O145" s="17">
        <v>-0.3</v>
      </c>
      <c r="P145" s="86">
        <v>-0.4</v>
      </c>
      <c r="Q145" s="16">
        <v>-0.2</v>
      </c>
      <c r="R145" s="17">
        <v>-0.2</v>
      </c>
      <c r="S145" s="17">
        <v>0</v>
      </c>
      <c r="T145" s="17">
        <v>0</v>
      </c>
      <c r="U145" s="86">
        <v>-0.4</v>
      </c>
      <c r="V145" s="331"/>
    </row>
    <row r="146" spans="1:22" ht="14.4" thickBot="1" x14ac:dyDescent="0.3">
      <c r="A146" s="26" t="s">
        <v>14</v>
      </c>
      <c r="B146" s="47">
        <v>12.9</v>
      </c>
      <c r="C146" s="48">
        <v>32</v>
      </c>
      <c r="D146" s="48">
        <v>73.399999999999807</v>
      </c>
      <c r="E146" s="48">
        <v>109.3</v>
      </c>
      <c r="F146" s="94">
        <v>227.6</v>
      </c>
      <c r="G146" s="47">
        <v>24.899999999999899</v>
      </c>
      <c r="H146" s="48">
        <v>51.199999999999797</v>
      </c>
      <c r="I146" s="48">
        <v>37.700000000000003</v>
      </c>
      <c r="J146" s="48">
        <v>68.600000000000406</v>
      </c>
      <c r="K146" s="94">
        <v>182.4</v>
      </c>
      <c r="L146" s="47">
        <v>35.200000000000088</v>
      </c>
      <c r="M146" s="48">
        <v>57.599999999999817</v>
      </c>
      <c r="N146" s="48">
        <v>53.400000000000276</v>
      </c>
      <c r="O146" s="48">
        <v>83.89999999999992</v>
      </c>
      <c r="P146" s="94">
        <v>230.09999999999962</v>
      </c>
      <c r="Q146" s="47">
        <v>25.7</v>
      </c>
      <c r="R146" s="48">
        <v>56.2</v>
      </c>
      <c r="S146" s="48">
        <v>61.6</v>
      </c>
      <c r="T146" s="48">
        <v>120.5</v>
      </c>
      <c r="U146" s="94">
        <v>264</v>
      </c>
      <c r="V146" s="331"/>
    </row>
    <row r="147" spans="1:22" ht="15" thickTop="1" thickBot="1" x14ac:dyDescent="0.3">
      <c r="A147" s="49" t="s">
        <v>214</v>
      </c>
      <c r="B147" s="50">
        <v>3.56353591160221E-2</v>
      </c>
      <c r="C147" s="51">
        <v>8.70985302123026E-2</v>
      </c>
      <c r="D147" s="51">
        <v>0.18757986199846599</v>
      </c>
      <c r="E147" s="106">
        <v>0.23449903454194401</v>
      </c>
      <c r="F147" s="100">
        <v>0.14343332493067801</v>
      </c>
      <c r="G147" s="52">
        <v>6.8500687757909004E-2</v>
      </c>
      <c r="H147" s="53">
        <v>0.12533659730722099</v>
      </c>
      <c r="I147" s="53">
        <v>9.0494479116658602E-2</v>
      </c>
      <c r="J147" s="53">
        <v>0.13621922160444899</v>
      </c>
      <c r="K147" s="96">
        <v>0.107788677461293</v>
      </c>
      <c r="L147" s="52">
        <v>8.5749086479902772E-2</v>
      </c>
      <c r="M147" s="53">
        <v>0.12365993377955971</v>
      </c>
      <c r="N147" s="53">
        <v>0.11790682269816798</v>
      </c>
      <c r="O147" s="53">
        <v>0.15702788695489411</v>
      </c>
      <c r="P147" s="96">
        <v>0.12339786560840865</v>
      </c>
      <c r="Q147" s="52">
        <v>5.8144796380090499E-2</v>
      </c>
      <c r="R147" s="53">
        <v>0.11800000000000001</v>
      </c>
      <c r="S147" s="53">
        <v>0.12400000000000001</v>
      </c>
      <c r="T147" s="53">
        <v>0.20699999999999999</v>
      </c>
      <c r="U147" s="96">
        <v>0.13201980297044558</v>
      </c>
      <c r="V147" s="331"/>
    </row>
    <row r="148" spans="1:22" x14ac:dyDescent="0.25">
      <c r="B148" s="55"/>
      <c r="C148" s="54"/>
      <c r="D148" s="54"/>
      <c r="E148" s="54"/>
      <c r="F148" s="54"/>
      <c r="G148" s="54"/>
      <c r="H148" s="54"/>
      <c r="I148" s="54"/>
      <c r="J148" s="54"/>
      <c r="K148" s="54"/>
      <c r="L148" s="54"/>
      <c r="M148" s="54"/>
      <c r="N148" s="54"/>
      <c r="O148" s="54"/>
      <c r="P148" s="54"/>
      <c r="Q148" s="54"/>
      <c r="R148" s="54"/>
      <c r="S148" s="54"/>
      <c r="T148" s="54"/>
      <c r="U148" s="54"/>
      <c r="V148" s="331"/>
    </row>
    <row r="149" spans="1:22" ht="14.4" thickBot="1" x14ac:dyDescent="0.3">
      <c r="B149" s="3"/>
      <c r="C149" s="3"/>
      <c r="D149" s="3"/>
      <c r="E149" s="3"/>
      <c r="F149" s="3"/>
      <c r="G149" s="3"/>
      <c r="H149" s="3"/>
      <c r="I149" s="3"/>
      <c r="J149" s="3"/>
      <c r="K149" s="3"/>
      <c r="L149" s="3"/>
      <c r="M149" s="3"/>
      <c r="N149" s="3"/>
      <c r="O149" s="3"/>
      <c r="P149" s="3"/>
      <c r="Q149" s="3"/>
      <c r="R149" s="64"/>
      <c r="S149" s="64"/>
      <c r="T149" s="64"/>
      <c r="U149" s="64"/>
      <c r="V149" s="331"/>
    </row>
    <row r="150" spans="1:22" ht="14.4" thickBot="1" x14ac:dyDescent="0.3">
      <c r="B150" s="124" t="s">
        <v>1</v>
      </c>
      <c r="C150" s="125" t="s">
        <v>2</v>
      </c>
      <c r="D150" s="125" t="s">
        <v>3</v>
      </c>
      <c r="E150" s="125" t="s">
        <v>4</v>
      </c>
      <c r="F150" s="126" t="s">
        <v>5</v>
      </c>
      <c r="G150" s="124" t="s">
        <v>6</v>
      </c>
      <c r="H150" s="125" t="s">
        <v>7</v>
      </c>
      <c r="I150" s="125" t="s">
        <v>8</v>
      </c>
      <c r="J150" s="125" t="s">
        <v>9</v>
      </c>
      <c r="K150" s="126" t="s">
        <v>10</v>
      </c>
      <c r="L150" s="124" t="s">
        <v>45</v>
      </c>
      <c r="M150" s="125" t="s">
        <v>46</v>
      </c>
      <c r="N150" s="125" t="s">
        <v>47</v>
      </c>
      <c r="O150" s="125" t="s">
        <v>48</v>
      </c>
      <c r="P150" s="126" t="s">
        <v>49</v>
      </c>
      <c r="Q150" s="124" t="s">
        <v>210</v>
      </c>
      <c r="R150" s="125" t="str">
        <f>R118</f>
        <v>Q2 2023</v>
      </c>
      <c r="S150" s="125" t="str">
        <f>S118</f>
        <v>Q3 2023</v>
      </c>
      <c r="T150" s="125" t="s">
        <v>229</v>
      </c>
      <c r="U150" s="126" t="str">
        <f>U118</f>
        <v>FY 2023</v>
      </c>
      <c r="V150" s="331"/>
    </row>
    <row r="151" spans="1:22" ht="14.4" thickBot="1" x14ac:dyDescent="0.3">
      <c r="A151" s="120" t="s">
        <v>32</v>
      </c>
      <c r="B151" s="121"/>
      <c r="C151" s="121"/>
      <c r="D151" s="121"/>
      <c r="E151" s="121"/>
      <c r="F151" s="121"/>
      <c r="G151" s="121"/>
      <c r="H151" s="121"/>
      <c r="I151" s="121"/>
      <c r="J151" s="121"/>
      <c r="K151" s="121"/>
      <c r="L151" s="121"/>
      <c r="M151" s="121"/>
      <c r="N151" s="121"/>
      <c r="O151" s="121"/>
      <c r="P151" s="121"/>
      <c r="Q151" s="121"/>
      <c r="R151" s="121"/>
      <c r="S151" s="121"/>
      <c r="T151" s="121"/>
      <c r="U151" s="121"/>
      <c r="V151" s="331"/>
    </row>
    <row r="152" spans="1:22" x14ac:dyDescent="0.25">
      <c r="A152" s="7" t="s">
        <v>16</v>
      </c>
      <c r="B152" s="8">
        <v>39.200000000000003</v>
      </c>
      <c r="C152" s="9">
        <v>37.799999999999997</v>
      </c>
      <c r="D152" s="9">
        <v>37.4</v>
      </c>
      <c r="E152" s="9">
        <v>41.7</v>
      </c>
      <c r="F152" s="85">
        <v>156.1</v>
      </c>
      <c r="G152" s="8">
        <v>43.4</v>
      </c>
      <c r="H152" s="9">
        <v>39.6</v>
      </c>
      <c r="I152" s="9">
        <v>38.799999999999997</v>
      </c>
      <c r="J152" s="9">
        <v>44.4</v>
      </c>
      <c r="K152" s="85">
        <v>166.2</v>
      </c>
      <c r="L152" s="8">
        <v>49.4</v>
      </c>
      <c r="M152" s="9">
        <v>50.7</v>
      </c>
      <c r="N152" s="9">
        <v>56.5</v>
      </c>
      <c r="O152" s="9">
        <v>57.3</v>
      </c>
      <c r="P152" s="85">
        <v>213.9</v>
      </c>
      <c r="Q152" s="8">
        <v>61.4</v>
      </c>
      <c r="R152" s="9">
        <v>60.6</v>
      </c>
      <c r="S152" s="9">
        <v>58.9</v>
      </c>
      <c r="T152" s="9">
        <v>65.5</v>
      </c>
      <c r="U152" s="85">
        <v>246.4</v>
      </c>
      <c r="V152" s="331"/>
    </row>
    <row r="153" spans="1:22" x14ac:dyDescent="0.25">
      <c r="A153" s="26"/>
      <c r="B153" s="32"/>
      <c r="C153" s="33"/>
      <c r="D153" s="33"/>
      <c r="E153" s="33"/>
      <c r="F153" s="89"/>
      <c r="G153" s="32"/>
      <c r="H153" s="33"/>
      <c r="I153" s="33"/>
      <c r="J153" s="33"/>
      <c r="K153" s="89"/>
      <c r="L153" s="32"/>
      <c r="M153" s="33"/>
      <c r="N153" s="33"/>
      <c r="O153" s="33"/>
      <c r="P153" s="89"/>
      <c r="Q153" s="32"/>
      <c r="R153" s="33"/>
      <c r="S153" s="33"/>
      <c r="T153" s="33"/>
      <c r="U153" s="89"/>
      <c r="V153" s="331"/>
    </row>
    <row r="154" spans="1:22" x14ac:dyDescent="0.25">
      <c r="A154" s="15" t="s">
        <v>11</v>
      </c>
      <c r="B154" s="16">
        <v>-9.9</v>
      </c>
      <c r="C154" s="17">
        <v>-7.7</v>
      </c>
      <c r="D154" s="17">
        <v>-8.6999999999999993</v>
      </c>
      <c r="E154" s="17">
        <v>-10</v>
      </c>
      <c r="F154" s="86">
        <v>-36.299999999999997</v>
      </c>
      <c r="G154" s="16">
        <v>-13.5</v>
      </c>
      <c r="H154" s="17">
        <v>-6.8</v>
      </c>
      <c r="I154" s="17">
        <v>-4.4000000000000004</v>
      </c>
      <c r="J154" s="17">
        <v>-4.3</v>
      </c>
      <c r="K154" s="86">
        <v>-29</v>
      </c>
      <c r="L154" s="16">
        <v>-4.0999999999999996</v>
      </c>
      <c r="M154" s="17">
        <v>-2.7</v>
      </c>
      <c r="N154" s="17">
        <v>-3.8</v>
      </c>
      <c r="O154" s="17">
        <v>-3.1</v>
      </c>
      <c r="P154" s="86">
        <v>-13.7</v>
      </c>
      <c r="Q154" s="16">
        <v>-3.6</v>
      </c>
      <c r="R154" s="17">
        <v>-4.0999999999999996</v>
      </c>
      <c r="S154" s="17">
        <v>-3.3</v>
      </c>
      <c r="T154" s="17">
        <v>-3.5</v>
      </c>
      <c r="U154" s="86">
        <v>-14.5</v>
      </c>
      <c r="V154" s="331"/>
    </row>
    <row r="155" spans="1:22" x14ac:dyDescent="0.25">
      <c r="A155" s="26" t="s">
        <v>13</v>
      </c>
      <c r="B155" s="111">
        <v>29.3</v>
      </c>
      <c r="C155" s="112">
        <v>30.1</v>
      </c>
      <c r="D155" s="112">
        <v>28.7</v>
      </c>
      <c r="E155" s="112">
        <v>31.7</v>
      </c>
      <c r="F155" s="113">
        <v>119.8</v>
      </c>
      <c r="G155" s="111">
        <v>29.9</v>
      </c>
      <c r="H155" s="112">
        <v>32.799999999999997</v>
      </c>
      <c r="I155" s="112">
        <v>34.4</v>
      </c>
      <c r="J155" s="112">
        <v>40.1</v>
      </c>
      <c r="K155" s="113">
        <v>137.19999999999999</v>
      </c>
      <c r="L155" s="111">
        <v>45.3</v>
      </c>
      <c r="M155" s="112">
        <v>48</v>
      </c>
      <c r="N155" s="112">
        <v>52.7</v>
      </c>
      <c r="O155" s="112">
        <v>54.2</v>
      </c>
      <c r="P155" s="113">
        <v>200.2</v>
      </c>
      <c r="Q155" s="111">
        <v>57.8</v>
      </c>
      <c r="R155" s="112">
        <v>56.5</v>
      </c>
      <c r="S155" s="112">
        <v>55.6</v>
      </c>
      <c r="T155" s="112">
        <v>62</v>
      </c>
      <c r="U155" s="113">
        <v>231.9</v>
      </c>
      <c r="V155" s="331"/>
    </row>
    <row r="156" spans="1:22" x14ac:dyDescent="0.25">
      <c r="A156" s="26"/>
      <c r="B156" s="37"/>
      <c r="C156" s="38"/>
      <c r="D156" s="38"/>
      <c r="E156" s="38"/>
      <c r="F156" s="91"/>
      <c r="G156" s="37"/>
      <c r="H156" s="38"/>
      <c r="I156" s="38"/>
      <c r="J156" s="38"/>
      <c r="K156" s="91"/>
      <c r="L156" s="37"/>
      <c r="M156" s="38"/>
      <c r="N156" s="38"/>
      <c r="O156" s="38"/>
      <c r="P156" s="91"/>
      <c r="Q156" s="37"/>
      <c r="R156" s="38"/>
      <c r="S156" s="38"/>
      <c r="T156" s="38"/>
      <c r="U156" s="91"/>
      <c r="V156" s="331"/>
    </row>
    <row r="157" spans="1:22" ht="15" customHeight="1" x14ac:dyDescent="0.25">
      <c r="A157" s="58" t="s">
        <v>52</v>
      </c>
      <c r="B157" s="59">
        <v>31.6</v>
      </c>
      <c r="C157" s="60">
        <v>31.1</v>
      </c>
      <c r="D157" s="60">
        <v>31.3</v>
      </c>
      <c r="E157" s="60">
        <v>32</v>
      </c>
      <c r="F157" s="86">
        <f>SUM(B157:E157)</f>
        <v>126</v>
      </c>
      <c r="G157" s="16">
        <v>38.5</v>
      </c>
      <c r="H157" s="17">
        <v>40</v>
      </c>
      <c r="I157" s="17">
        <v>40.6</v>
      </c>
      <c r="J157" s="17">
        <v>50.1</v>
      </c>
      <c r="K157" s="86">
        <v>169.2</v>
      </c>
      <c r="L157" s="16">
        <v>62.2</v>
      </c>
      <c r="M157" s="17">
        <v>65.8</v>
      </c>
      <c r="N157" s="17">
        <v>57.7</v>
      </c>
      <c r="O157" s="17">
        <v>54.600000000000023</v>
      </c>
      <c r="P157" s="86">
        <v>240.3</v>
      </c>
      <c r="Q157" s="16">
        <v>61.3</v>
      </c>
      <c r="R157" s="17">
        <v>45.3</v>
      </c>
      <c r="S157" s="17">
        <v>48.7</v>
      </c>
      <c r="T157" s="17">
        <v>45.4</v>
      </c>
      <c r="U157" s="86">
        <v>200.7</v>
      </c>
      <c r="V157" s="331"/>
    </row>
    <row r="158" spans="1:22" ht="15" customHeight="1" x14ac:dyDescent="0.25">
      <c r="A158" s="58" t="s">
        <v>53</v>
      </c>
      <c r="B158" s="59">
        <v>8.1</v>
      </c>
      <c r="C158" s="60">
        <v>7.1</v>
      </c>
      <c r="D158" s="60">
        <v>7.7</v>
      </c>
      <c r="E158" s="60">
        <v>9.6999999999999993</v>
      </c>
      <c r="F158" s="86">
        <f>SUM(B158:E158)</f>
        <v>32.599999999999994</v>
      </c>
      <c r="G158" s="16">
        <v>12</v>
      </c>
      <c r="H158" s="17">
        <v>10.5</v>
      </c>
      <c r="I158" s="17">
        <v>11.8</v>
      </c>
      <c r="J158" s="17">
        <v>21.099999999999998</v>
      </c>
      <c r="K158" s="86">
        <v>55.4</v>
      </c>
      <c r="L158" s="16">
        <v>14.2</v>
      </c>
      <c r="M158" s="17">
        <v>13.9</v>
      </c>
      <c r="N158" s="17">
        <v>11.3</v>
      </c>
      <c r="O158" s="17">
        <v>18.000000000000004</v>
      </c>
      <c r="P158" s="86">
        <v>57.4</v>
      </c>
      <c r="Q158" s="16">
        <v>14.7</v>
      </c>
      <c r="R158" s="17">
        <v>12.5</v>
      </c>
      <c r="S158" s="17">
        <v>12.6</v>
      </c>
      <c r="T158" s="17">
        <v>10.5</v>
      </c>
      <c r="U158" s="86">
        <v>50.3</v>
      </c>
      <c r="V158" s="331"/>
    </row>
    <row r="159" spans="1:22" x14ac:dyDescent="0.25">
      <c r="A159" s="221" t="s">
        <v>18</v>
      </c>
      <c r="B159" s="21">
        <v>2.2000000000000002</v>
      </c>
      <c r="C159" s="22">
        <v>2.5</v>
      </c>
      <c r="D159" s="22">
        <v>2.4</v>
      </c>
      <c r="E159" s="22">
        <v>4.2</v>
      </c>
      <c r="F159" s="87">
        <v>11.3</v>
      </c>
      <c r="G159" s="21">
        <v>2.9</v>
      </c>
      <c r="H159" s="22">
        <v>2.2000000000000002</v>
      </c>
      <c r="I159" s="22">
        <v>2.2000000000000002</v>
      </c>
      <c r="J159" s="22">
        <v>3.2</v>
      </c>
      <c r="K159" s="87">
        <v>10.5</v>
      </c>
      <c r="L159" s="21">
        <v>3.8</v>
      </c>
      <c r="M159" s="22">
        <v>3.9</v>
      </c>
      <c r="N159" s="22">
        <v>3.7</v>
      </c>
      <c r="O159" s="22">
        <v>4</v>
      </c>
      <c r="P159" s="87">
        <v>15.4</v>
      </c>
      <c r="Q159" s="21">
        <v>3.9</v>
      </c>
      <c r="R159" s="22">
        <v>4.0999999999999996</v>
      </c>
      <c r="S159" s="22">
        <v>3.9</v>
      </c>
      <c r="T159" s="22">
        <v>4</v>
      </c>
      <c r="U159" s="87">
        <v>15.9</v>
      </c>
      <c r="V159" s="331"/>
    </row>
    <row r="160" spans="1:22" s="1" customFormat="1" x14ac:dyDescent="0.25">
      <c r="A160" s="411" t="s">
        <v>19</v>
      </c>
      <c r="B160" s="27">
        <v>41.9</v>
      </c>
      <c r="C160" s="28">
        <v>40.700000000000003</v>
      </c>
      <c r="D160" s="28">
        <v>41.4</v>
      </c>
      <c r="E160" s="28">
        <v>45.9</v>
      </c>
      <c r="F160" s="88">
        <v>169.9</v>
      </c>
      <c r="G160" s="27">
        <v>53.4</v>
      </c>
      <c r="H160" s="28">
        <v>52.7</v>
      </c>
      <c r="I160" s="28">
        <v>54.6</v>
      </c>
      <c r="J160" s="28">
        <v>74.400000000000006</v>
      </c>
      <c r="K160" s="88">
        <v>235.1</v>
      </c>
      <c r="L160" s="27">
        <v>80.2</v>
      </c>
      <c r="M160" s="28">
        <v>83.6</v>
      </c>
      <c r="N160" s="28">
        <v>72.7</v>
      </c>
      <c r="O160" s="28">
        <v>76.600000000000037</v>
      </c>
      <c r="P160" s="88">
        <v>313.09999999999997</v>
      </c>
      <c r="Q160" s="27">
        <v>79.900000000000006</v>
      </c>
      <c r="R160" s="28">
        <v>61.9</v>
      </c>
      <c r="S160" s="28">
        <v>65.2</v>
      </c>
      <c r="T160" s="28">
        <v>59.9</v>
      </c>
      <c r="U160" s="88">
        <v>266.89999999999998</v>
      </c>
      <c r="V160" s="331"/>
    </row>
    <row r="161" spans="1:22" x14ac:dyDescent="0.25">
      <c r="A161" s="411"/>
      <c r="B161" s="67"/>
      <c r="C161" s="68"/>
      <c r="D161" s="68"/>
      <c r="E161" s="68"/>
      <c r="F161" s="91"/>
      <c r="G161" s="37"/>
      <c r="H161" s="38"/>
      <c r="I161" s="38"/>
      <c r="J161" s="38"/>
      <c r="K161" s="91"/>
      <c r="L161" s="37"/>
      <c r="M161" s="38"/>
      <c r="N161" s="38"/>
      <c r="O161" s="38"/>
      <c r="P161" s="91"/>
      <c r="Q161" s="37"/>
      <c r="R161" s="38"/>
      <c r="S161" s="38"/>
      <c r="T161" s="38"/>
      <c r="U161" s="91"/>
      <c r="V161" s="331"/>
    </row>
    <row r="162" spans="1:22" s="1" customFormat="1" x14ac:dyDescent="0.25">
      <c r="A162" s="411" t="s">
        <v>238</v>
      </c>
      <c r="B162" s="44">
        <v>-12.6</v>
      </c>
      <c r="C162" s="45">
        <v>-10.6</v>
      </c>
      <c r="D162" s="45">
        <v>-12.7</v>
      </c>
      <c r="E162" s="45">
        <v>-14.2</v>
      </c>
      <c r="F162" s="93">
        <v>-50.1</v>
      </c>
      <c r="G162" s="44">
        <v>-23.5</v>
      </c>
      <c r="H162" s="45">
        <v>-19.899999999999999</v>
      </c>
      <c r="I162" s="45">
        <v>-20.2</v>
      </c>
      <c r="J162" s="45">
        <v>-34.299999999999997</v>
      </c>
      <c r="K162" s="93">
        <v>-97.9</v>
      </c>
      <c r="L162" s="44">
        <v>-34.9</v>
      </c>
      <c r="M162" s="45">
        <v>-35.599999999999994</v>
      </c>
      <c r="N162" s="45">
        <v>-20</v>
      </c>
      <c r="O162" s="45">
        <v>-22.400000000000034</v>
      </c>
      <c r="P162" s="93">
        <v>-112.89999999999995</v>
      </c>
      <c r="Q162" s="44">
        <v>-22.1</v>
      </c>
      <c r="R162" s="45">
        <v>-5.4</v>
      </c>
      <c r="S162" s="45">
        <v>-9.6</v>
      </c>
      <c r="T162" s="45">
        <v>2.1</v>
      </c>
      <c r="U162" s="93">
        <v>-34.999999999999972</v>
      </c>
      <c r="V162" s="331"/>
    </row>
    <row r="163" spans="1:22" x14ac:dyDescent="0.25">
      <c r="A163" s="410" t="s">
        <v>21</v>
      </c>
      <c r="B163" s="16"/>
      <c r="C163" s="17"/>
      <c r="D163" s="17"/>
      <c r="E163" s="17"/>
      <c r="F163" s="86"/>
      <c r="G163" s="16"/>
      <c r="H163" s="17"/>
      <c r="I163" s="17"/>
      <c r="J163" s="17"/>
      <c r="K163" s="86"/>
      <c r="L163" s="16"/>
      <c r="M163" s="17"/>
      <c r="N163" s="17"/>
      <c r="O163" s="17"/>
      <c r="P163" s="86"/>
      <c r="Q163" s="16"/>
      <c r="R163" s="17"/>
      <c r="S163" s="17"/>
      <c r="T163" s="17"/>
      <c r="U163" s="86"/>
      <c r="V163" s="331"/>
    </row>
    <row r="164" spans="1:22" x14ac:dyDescent="0.25">
      <c r="A164" s="221" t="s">
        <v>39</v>
      </c>
      <c r="B164" s="16">
        <v>0</v>
      </c>
      <c r="C164" s="17">
        <v>2.5</v>
      </c>
      <c r="D164" s="17">
        <v>4.0999999999999996</v>
      </c>
      <c r="E164" s="17">
        <v>-0.9</v>
      </c>
      <c r="F164" s="86">
        <v>5.7</v>
      </c>
      <c r="G164" s="16">
        <v>34.6</v>
      </c>
      <c r="H164" s="17">
        <v>16.2</v>
      </c>
      <c r="I164" s="17">
        <v>7.3</v>
      </c>
      <c r="J164" s="17">
        <v>82.6</v>
      </c>
      <c r="K164" s="86">
        <v>140.69999999999999</v>
      </c>
      <c r="L164" s="16">
        <v>18.8</v>
      </c>
      <c r="M164" s="17">
        <v>44.7</v>
      </c>
      <c r="N164" s="17">
        <v>1</v>
      </c>
      <c r="O164" s="17">
        <v>-17.899999999999999</v>
      </c>
      <c r="P164" s="86">
        <v>46.6</v>
      </c>
      <c r="Q164" s="16">
        <v>4.9000000000000004</v>
      </c>
      <c r="R164" s="17">
        <v>-103.9</v>
      </c>
      <c r="S164" s="17">
        <v>-3</v>
      </c>
      <c r="T164" s="17">
        <v>-75</v>
      </c>
      <c r="U164" s="86">
        <v>-177</v>
      </c>
      <c r="V164" s="331"/>
    </row>
    <row r="165" spans="1:22" x14ac:dyDescent="0.25">
      <c r="A165" s="221" t="s">
        <v>18</v>
      </c>
      <c r="B165" s="16">
        <v>2.2000000000000002</v>
      </c>
      <c r="C165" s="17">
        <v>2.5</v>
      </c>
      <c r="D165" s="17">
        <v>2.4</v>
      </c>
      <c r="E165" s="17">
        <v>4.2</v>
      </c>
      <c r="F165" s="86">
        <v>11.3</v>
      </c>
      <c r="G165" s="16">
        <v>2.9</v>
      </c>
      <c r="H165" s="17">
        <v>2.2000000000000002</v>
      </c>
      <c r="I165" s="17">
        <v>2.2000000000000002</v>
      </c>
      <c r="J165" s="17">
        <v>3.2</v>
      </c>
      <c r="K165" s="86">
        <v>10.5</v>
      </c>
      <c r="L165" s="16">
        <v>3.8</v>
      </c>
      <c r="M165" s="17">
        <v>3.9</v>
      </c>
      <c r="N165" s="17">
        <v>3.7</v>
      </c>
      <c r="O165" s="17">
        <v>4</v>
      </c>
      <c r="P165" s="86">
        <v>15.4</v>
      </c>
      <c r="Q165" s="16">
        <v>3.9</v>
      </c>
      <c r="R165" s="17">
        <v>4.0999999999999996</v>
      </c>
      <c r="S165" s="17">
        <v>3.9</v>
      </c>
      <c r="T165" s="17">
        <v>4</v>
      </c>
      <c r="U165" s="86">
        <v>15.9</v>
      </c>
      <c r="V165" s="331"/>
    </row>
    <row r="166" spans="1:22" x14ac:dyDescent="0.25">
      <c r="A166" s="221" t="s">
        <v>40</v>
      </c>
      <c r="B166" s="16">
        <v>0</v>
      </c>
      <c r="C166" s="17">
        <v>0</v>
      </c>
      <c r="D166" s="17">
        <v>0</v>
      </c>
      <c r="E166" s="17">
        <v>0</v>
      </c>
      <c r="F166" s="86">
        <v>0</v>
      </c>
      <c r="G166" s="16">
        <v>12</v>
      </c>
      <c r="H166" s="17">
        <v>0</v>
      </c>
      <c r="I166" s="17">
        <v>0</v>
      </c>
      <c r="J166" s="17">
        <v>0.1</v>
      </c>
      <c r="K166" s="86">
        <v>12.1</v>
      </c>
      <c r="L166" s="16">
        <v>0</v>
      </c>
      <c r="M166" s="17">
        <v>2.9</v>
      </c>
      <c r="N166" s="17">
        <v>0</v>
      </c>
      <c r="O166" s="17">
        <v>0.1</v>
      </c>
      <c r="P166" s="86">
        <v>3</v>
      </c>
      <c r="Q166" s="16">
        <v>0</v>
      </c>
      <c r="R166" s="17">
        <v>0</v>
      </c>
      <c r="S166" s="17">
        <v>0</v>
      </c>
      <c r="T166" s="17">
        <v>0</v>
      </c>
      <c r="U166" s="86">
        <v>0</v>
      </c>
      <c r="V166" s="331"/>
    </row>
    <row r="167" spans="1:22" x14ac:dyDescent="0.25">
      <c r="A167" s="15" t="s">
        <v>22</v>
      </c>
      <c r="B167" s="16">
        <v>0</v>
      </c>
      <c r="C167" s="17">
        <v>0</v>
      </c>
      <c r="D167" s="17">
        <v>0</v>
      </c>
      <c r="E167" s="17">
        <v>0</v>
      </c>
      <c r="F167" s="86">
        <v>0</v>
      </c>
      <c r="G167" s="16">
        <v>0</v>
      </c>
      <c r="H167" s="17">
        <v>0</v>
      </c>
      <c r="I167" s="17">
        <v>0</v>
      </c>
      <c r="J167" s="17">
        <v>0</v>
      </c>
      <c r="K167" s="86">
        <v>0</v>
      </c>
      <c r="L167" s="16">
        <v>0</v>
      </c>
      <c r="M167" s="17">
        <v>0</v>
      </c>
      <c r="N167" s="17">
        <v>0</v>
      </c>
      <c r="O167" s="17">
        <v>0</v>
      </c>
      <c r="P167" s="86">
        <v>0</v>
      </c>
      <c r="Q167" s="16">
        <v>0</v>
      </c>
      <c r="R167" s="17">
        <v>0</v>
      </c>
      <c r="S167" s="17">
        <v>0</v>
      </c>
      <c r="T167" s="17">
        <v>0</v>
      </c>
      <c r="U167" s="86">
        <v>0</v>
      </c>
      <c r="V167" s="331"/>
    </row>
    <row r="168" spans="1:22" x14ac:dyDescent="0.25">
      <c r="A168" s="46" t="s">
        <v>23</v>
      </c>
      <c r="B168" s="27"/>
      <c r="C168" s="28"/>
      <c r="D168" s="28"/>
      <c r="E168" s="28"/>
      <c r="F168" s="88"/>
      <c r="G168" s="27"/>
      <c r="H168" s="28"/>
      <c r="I168" s="28"/>
      <c r="J168" s="28"/>
      <c r="K168" s="88"/>
      <c r="L168" s="27"/>
      <c r="M168" s="28"/>
      <c r="N168" s="28"/>
      <c r="O168" s="28"/>
      <c r="P168" s="88"/>
      <c r="Q168" s="27"/>
      <c r="R168" s="28"/>
      <c r="S168" s="28"/>
      <c r="T168" s="28"/>
      <c r="U168" s="88"/>
      <c r="V168" s="331"/>
    </row>
    <row r="169" spans="1:22" x14ac:dyDescent="0.25">
      <c r="A169" s="15" t="s">
        <v>24</v>
      </c>
      <c r="B169" s="16">
        <v>0</v>
      </c>
      <c r="C169" s="17">
        <v>0</v>
      </c>
      <c r="D169" s="17">
        <v>0</v>
      </c>
      <c r="E169" s="17">
        <v>0</v>
      </c>
      <c r="F169" s="86">
        <v>0</v>
      </c>
      <c r="G169" s="16">
        <v>-12</v>
      </c>
      <c r="H169" s="17">
        <v>0</v>
      </c>
      <c r="I169" s="17">
        <v>0</v>
      </c>
      <c r="J169" s="17">
        <v>0</v>
      </c>
      <c r="K169" s="86">
        <v>-12</v>
      </c>
      <c r="L169" s="16">
        <v>0</v>
      </c>
      <c r="M169" s="17">
        <v>-3</v>
      </c>
      <c r="N169" s="17">
        <v>0</v>
      </c>
      <c r="O169" s="17">
        <v>0</v>
      </c>
      <c r="P169" s="86">
        <v>-3</v>
      </c>
      <c r="Q169" s="16">
        <v>0</v>
      </c>
      <c r="R169" s="17">
        <v>0</v>
      </c>
      <c r="S169" s="17">
        <v>0</v>
      </c>
      <c r="T169" s="17">
        <v>0</v>
      </c>
      <c r="U169" s="86">
        <v>0</v>
      </c>
      <c r="V169" s="331"/>
    </row>
    <row r="170" spans="1:22" ht="14.4" thickBot="1" x14ac:dyDescent="0.3">
      <c r="A170" s="26" t="s">
        <v>14</v>
      </c>
      <c r="B170" s="47">
        <v>-10.4</v>
      </c>
      <c r="C170" s="48">
        <v>-5.6000000000000103</v>
      </c>
      <c r="D170" s="48">
        <v>-6.2</v>
      </c>
      <c r="E170" s="48">
        <v>-10.9</v>
      </c>
      <c r="F170" s="94">
        <v>-33.1</v>
      </c>
      <c r="G170" s="47">
        <v>14</v>
      </c>
      <c r="H170" s="48">
        <v>-1.5</v>
      </c>
      <c r="I170" s="48">
        <v>-10.7</v>
      </c>
      <c r="J170" s="48">
        <v>51.6</v>
      </c>
      <c r="K170" s="94">
        <v>53.4</v>
      </c>
      <c r="L170" s="47">
        <v>-12.299999999999997</v>
      </c>
      <c r="M170" s="48">
        <v>12.9</v>
      </c>
      <c r="N170" s="48">
        <v>-15.3</v>
      </c>
      <c r="O170" s="48">
        <v>-36.200000000000031</v>
      </c>
      <c r="P170" s="94">
        <v>-50.899999999999956</v>
      </c>
      <c r="Q170" s="47">
        <v>-13.3</v>
      </c>
      <c r="R170" s="48">
        <v>-105.2</v>
      </c>
      <c r="S170" s="48">
        <v>-8.6999999999999993</v>
      </c>
      <c r="T170" s="48">
        <v>-68.900000000000006</v>
      </c>
      <c r="U170" s="94">
        <v>-196.1</v>
      </c>
      <c r="V170" s="331"/>
    </row>
    <row r="171" spans="1:22" ht="15" thickTop="1" thickBot="1" x14ac:dyDescent="0.3">
      <c r="A171" s="49" t="s">
        <v>214</v>
      </c>
      <c r="B171" s="50">
        <v>-0.35494880546075103</v>
      </c>
      <c r="C171" s="51">
        <v>-0.186046511627907</v>
      </c>
      <c r="D171" s="51">
        <v>-0.21602787456445999</v>
      </c>
      <c r="E171" s="106">
        <v>-0.34384858044164002</v>
      </c>
      <c r="F171" s="100">
        <v>-0.276293823038397</v>
      </c>
      <c r="G171" s="52">
        <v>0.46822742474916401</v>
      </c>
      <c r="H171" s="53">
        <v>-4.57317073170731E-2</v>
      </c>
      <c r="I171" s="53">
        <v>-0.31104651162790697</v>
      </c>
      <c r="J171" s="53">
        <v>1.2867830423940101</v>
      </c>
      <c r="K171" s="96">
        <v>0.38921282798833801</v>
      </c>
      <c r="L171" s="52">
        <v>-0.27152317880794696</v>
      </c>
      <c r="M171" s="53">
        <v>0.26974999999999999</v>
      </c>
      <c r="N171" s="53">
        <v>-0.29032258064516131</v>
      </c>
      <c r="O171" s="53">
        <v>-0.66789667896679017</v>
      </c>
      <c r="P171" s="96">
        <v>-0.25424575424575402</v>
      </c>
      <c r="Q171" s="52">
        <v>-0.23010380622837401</v>
      </c>
      <c r="R171" s="53">
        <v>-1.8619999999999999</v>
      </c>
      <c r="S171" s="53">
        <v>-0.156</v>
      </c>
      <c r="T171" s="53">
        <v>-1.111</v>
      </c>
      <c r="U171" s="96">
        <v>-0.84562311341095298</v>
      </c>
      <c r="V171" s="331"/>
    </row>
    <row r="172" spans="1:22" x14ac:dyDescent="0.25">
      <c r="B172" s="80"/>
      <c r="C172" s="81"/>
      <c r="D172" s="81"/>
      <c r="E172" s="81"/>
      <c r="F172" s="81"/>
      <c r="G172" s="81"/>
      <c r="H172" s="81"/>
      <c r="I172" s="81"/>
      <c r="J172" s="81"/>
      <c r="K172" s="81"/>
      <c r="L172" s="81"/>
      <c r="M172" s="10"/>
      <c r="N172" s="81"/>
      <c r="O172" s="81"/>
      <c r="P172" s="81"/>
      <c r="Q172" s="81"/>
      <c r="R172" s="81"/>
      <c r="S172" s="81"/>
      <c r="T172" s="81"/>
      <c r="U172" s="81"/>
      <c r="V172" s="331"/>
    </row>
    <row r="173" spans="1:22" ht="14.4" thickBot="1" x14ac:dyDescent="0.3">
      <c r="B173" s="3"/>
      <c r="C173" s="3"/>
      <c r="D173" s="3"/>
      <c r="E173" s="3"/>
      <c r="F173" s="3"/>
      <c r="G173" s="3"/>
      <c r="H173" s="3"/>
      <c r="I173" s="3"/>
      <c r="J173" s="3"/>
      <c r="K173" s="3"/>
      <c r="L173" s="3"/>
      <c r="M173" s="3"/>
      <c r="N173" s="3"/>
      <c r="O173" s="3"/>
      <c r="P173" s="3"/>
      <c r="Q173" s="3"/>
      <c r="R173" s="64"/>
      <c r="S173" s="64"/>
      <c r="T173" s="64"/>
      <c r="U173" s="64"/>
      <c r="V173" s="331"/>
    </row>
    <row r="174" spans="1:22" ht="14.4" thickBot="1" x14ac:dyDescent="0.3">
      <c r="B174" s="124" t="s">
        <v>1</v>
      </c>
      <c r="C174" s="125" t="s">
        <v>2</v>
      </c>
      <c r="D174" s="125" t="s">
        <v>3</v>
      </c>
      <c r="E174" s="125" t="s">
        <v>4</v>
      </c>
      <c r="F174" s="126" t="s">
        <v>5</v>
      </c>
      <c r="G174" s="124" t="s">
        <v>6</v>
      </c>
      <c r="H174" s="125" t="s">
        <v>7</v>
      </c>
      <c r="I174" s="125" t="s">
        <v>8</v>
      </c>
      <c r="J174" s="125" t="s">
        <v>9</v>
      </c>
      <c r="K174" s="126" t="s">
        <v>10</v>
      </c>
      <c r="L174" s="124" t="s">
        <v>45</v>
      </c>
      <c r="M174" s="125" t="s">
        <v>46</v>
      </c>
      <c r="N174" s="125" t="s">
        <v>47</v>
      </c>
      <c r="O174" s="125" t="s">
        <v>48</v>
      </c>
      <c r="P174" s="126" t="s">
        <v>49</v>
      </c>
      <c r="Q174" s="124" t="s">
        <v>210</v>
      </c>
      <c r="R174" s="125" t="str">
        <f>R150</f>
        <v>Q2 2023</v>
      </c>
      <c r="S174" s="125" t="str">
        <f>S150</f>
        <v>Q3 2023</v>
      </c>
      <c r="T174" s="125" t="s">
        <v>229</v>
      </c>
      <c r="U174" s="126" t="str">
        <f>U150</f>
        <v>FY 2023</v>
      </c>
      <c r="V174" s="331"/>
    </row>
    <row r="175" spans="1:22" ht="14.4" thickBot="1" x14ac:dyDescent="0.3">
      <c r="A175" s="120" t="s">
        <v>33</v>
      </c>
      <c r="B175" s="121"/>
      <c r="C175" s="121"/>
      <c r="D175" s="121"/>
      <c r="E175" s="121"/>
      <c r="F175" s="121"/>
      <c r="G175" s="121"/>
      <c r="H175" s="121"/>
      <c r="I175" s="121"/>
      <c r="J175" s="121"/>
      <c r="K175" s="121"/>
      <c r="L175" s="121"/>
      <c r="M175" s="121"/>
      <c r="N175" s="121"/>
      <c r="O175" s="121"/>
      <c r="P175" s="121"/>
      <c r="Q175" s="121"/>
      <c r="R175" s="121"/>
      <c r="S175" s="121"/>
      <c r="T175" s="121"/>
      <c r="U175" s="121"/>
      <c r="V175" s="331"/>
    </row>
    <row r="176" spans="1:22" x14ac:dyDescent="0.25">
      <c r="A176" s="7" t="s">
        <v>16</v>
      </c>
      <c r="B176" s="8">
        <v>104.9</v>
      </c>
      <c r="C176" s="9">
        <v>99.9</v>
      </c>
      <c r="D176" s="9">
        <v>110.3</v>
      </c>
      <c r="E176" s="9">
        <v>106.7</v>
      </c>
      <c r="F176" s="85">
        <v>421.8</v>
      </c>
      <c r="G176" s="8">
        <v>91.2</v>
      </c>
      <c r="H176" s="9">
        <v>115.8</v>
      </c>
      <c r="I176" s="9">
        <v>129.80000000000001</v>
      </c>
      <c r="J176" s="9">
        <v>163.30000000000001</v>
      </c>
      <c r="K176" s="85">
        <v>500.1</v>
      </c>
      <c r="L176" s="8">
        <v>118.3</v>
      </c>
      <c r="M176" s="9">
        <v>114.50000000000001</v>
      </c>
      <c r="N176" s="9">
        <v>124.5</v>
      </c>
      <c r="O176" s="9">
        <v>118.69999999999999</v>
      </c>
      <c r="P176" s="85">
        <v>476</v>
      </c>
      <c r="Q176" s="8">
        <v>114.4</v>
      </c>
      <c r="R176" s="9">
        <v>143.9</v>
      </c>
      <c r="S176" s="9">
        <v>110.1</v>
      </c>
      <c r="T176" s="9">
        <v>115.3</v>
      </c>
      <c r="U176" s="85">
        <v>483.7</v>
      </c>
      <c r="V176" s="331"/>
    </row>
    <row r="177" spans="1:22" x14ac:dyDescent="0.25">
      <c r="A177" s="195" t="s">
        <v>34</v>
      </c>
      <c r="B177" s="16">
        <v>85.6</v>
      </c>
      <c r="C177" s="17">
        <v>80.900000000000006</v>
      </c>
      <c r="D177" s="17">
        <v>84.6</v>
      </c>
      <c r="E177" s="17">
        <v>85.3</v>
      </c>
      <c r="F177" s="86">
        <v>336.4</v>
      </c>
      <c r="G177" s="16">
        <v>83.5</v>
      </c>
      <c r="H177" s="17">
        <v>89.6</v>
      </c>
      <c r="I177" s="17">
        <v>97.3</v>
      </c>
      <c r="J177" s="17">
        <v>94.3</v>
      </c>
      <c r="K177" s="86">
        <v>364.7</v>
      </c>
      <c r="L177" s="59">
        <v>97</v>
      </c>
      <c r="M177" s="60">
        <v>103.2</v>
      </c>
      <c r="N177" s="60">
        <v>102.60000000000002</v>
      </c>
      <c r="O177" s="60">
        <v>101.80000000000001</v>
      </c>
      <c r="P177" s="86">
        <v>404.6</v>
      </c>
      <c r="Q177" s="59">
        <v>100.5</v>
      </c>
      <c r="R177" s="60">
        <v>103.1</v>
      </c>
      <c r="S177" s="60">
        <v>102.7</v>
      </c>
      <c r="T177" s="60">
        <v>99.9</v>
      </c>
      <c r="U177" s="86">
        <v>406.2</v>
      </c>
      <c r="V177" s="331"/>
    </row>
    <row r="178" spans="1:22" x14ac:dyDescent="0.25">
      <c r="A178" s="195" t="s">
        <v>35</v>
      </c>
      <c r="B178" s="16">
        <v>13.6</v>
      </c>
      <c r="C178" s="17">
        <v>4.8</v>
      </c>
      <c r="D178" s="17">
        <v>17.7</v>
      </c>
      <c r="E178" s="17">
        <v>7.8</v>
      </c>
      <c r="F178" s="86">
        <v>43.9</v>
      </c>
      <c r="G178" s="16">
        <v>7.7</v>
      </c>
      <c r="H178" s="17">
        <v>11</v>
      </c>
      <c r="I178" s="17">
        <v>10.199999999999999</v>
      </c>
      <c r="J178" s="17">
        <v>12.6</v>
      </c>
      <c r="K178" s="86">
        <v>41.5</v>
      </c>
      <c r="L178" s="59">
        <v>17.100000000000001</v>
      </c>
      <c r="M178" s="60">
        <v>10.3</v>
      </c>
      <c r="N178" s="60">
        <v>10</v>
      </c>
      <c r="O178" s="60">
        <v>7.3999999999999986</v>
      </c>
      <c r="P178" s="86">
        <v>44.8</v>
      </c>
      <c r="Q178" s="59">
        <v>10.4</v>
      </c>
      <c r="R178" s="60">
        <v>5</v>
      </c>
      <c r="S178" s="60">
        <v>7.4</v>
      </c>
      <c r="T178" s="60">
        <v>7.2</v>
      </c>
      <c r="U178" s="86">
        <v>30</v>
      </c>
      <c r="V178" s="331"/>
    </row>
    <row r="179" spans="1:22" x14ac:dyDescent="0.25">
      <c r="A179" s="195" t="s">
        <v>36</v>
      </c>
      <c r="B179" s="16">
        <v>5.7</v>
      </c>
      <c r="C179" s="17">
        <v>14.2</v>
      </c>
      <c r="D179" s="17">
        <v>8</v>
      </c>
      <c r="E179" s="17">
        <v>13.6</v>
      </c>
      <c r="F179" s="86">
        <v>41.5</v>
      </c>
      <c r="G179" s="16">
        <v>0</v>
      </c>
      <c r="H179" s="17">
        <v>15.2</v>
      </c>
      <c r="I179" s="17">
        <v>22.3</v>
      </c>
      <c r="J179" s="17">
        <v>56.4</v>
      </c>
      <c r="K179" s="86">
        <v>93.9</v>
      </c>
      <c r="L179" s="59">
        <v>4.2</v>
      </c>
      <c r="M179" s="60">
        <v>1</v>
      </c>
      <c r="N179" s="60">
        <v>11.900000000000002</v>
      </c>
      <c r="O179" s="60">
        <v>9.5</v>
      </c>
      <c r="P179" s="86">
        <v>26.6</v>
      </c>
      <c r="Q179" s="59">
        <v>3.5</v>
      </c>
      <c r="R179" s="60">
        <v>35.799999999999997</v>
      </c>
      <c r="S179" s="60">
        <v>0</v>
      </c>
      <c r="T179" s="60">
        <v>8.1999999999999993</v>
      </c>
      <c r="U179" s="86">
        <v>47.5</v>
      </c>
      <c r="V179" s="331"/>
    </row>
    <row r="180" spans="1:22" x14ac:dyDescent="0.25">
      <c r="A180" s="195"/>
      <c r="B180" s="16"/>
      <c r="C180" s="17"/>
      <c r="D180" s="17"/>
      <c r="E180" s="17"/>
      <c r="F180" s="86"/>
      <c r="G180" s="16"/>
      <c r="H180" s="17"/>
      <c r="I180" s="17"/>
      <c r="J180" s="17"/>
      <c r="K180" s="86"/>
      <c r="L180" s="16"/>
      <c r="M180" s="17"/>
      <c r="N180" s="17"/>
      <c r="O180" s="17"/>
      <c r="P180" s="86"/>
      <c r="Q180" s="16"/>
      <c r="R180" s="17"/>
      <c r="S180" s="17"/>
      <c r="T180" s="17"/>
      <c r="U180" s="86"/>
      <c r="V180" s="331"/>
    </row>
    <row r="181" spans="1:22" x14ac:dyDescent="0.25">
      <c r="A181" s="15" t="s">
        <v>11</v>
      </c>
      <c r="B181" s="16">
        <v>-6.3</v>
      </c>
      <c r="C181" s="17">
        <v>-4.9000000000000004</v>
      </c>
      <c r="D181" s="17">
        <v>-4.5</v>
      </c>
      <c r="E181" s="17">
        <v>-5.4</v>
      </c>
      <c r="F181" s="86">
        <v>-21.1</v>
      </c>
      <c r="G181" s="16">
        <v>-5.9</v>
      </c>
      <c r="H181" s="17">
        <v>-7.3</v>
      </c>
      <c r="I181" s="17">
        <v>-6.4</v>
      </c>
      <c r="J181" s="17">
        <v>-7.3</v>
      </c>
      <c r="K181" s="86">
        <v>-26.9</v>
      </c>
      <c r="L181" s="16">
        <v>-6.3</v>
      </c>
      <c r="M181" s="17">
        <v>-7.2</v>
      </c>
      <c r="N181" s="17">
        <v>-8.5</v>
      </c>
      <c r="O181" s="17">
        <v>-7.3000000000000007</v>
      </c>
      <c r="P181" s="86">
        <v>-29.3</v>
      </c>
      <c r="Q181" s="16">
        <v>-7.1</v>
      </c>
      <c r="R181" s="17">
        <v>-7.5</v>
      </c>
      <c r="S181" s="17">
        <v>-7.4</v>
      </c>
      <c r="T181" s="17">
        <v>-6.9</v>
      </c>
      <c r="U181" s="86">
        <v>-28.9</v>
      </c>
      <c r="V181" s="331"/>
    </row>
    <row r="182" spans="1:22" x14ac:dyDescent="0.25">
      <c r="A182" s="196" t="s">
        <v>13</v>
      </c>
      <c r="B182" s="111">
        <v>98.6</v>
      </c>
      <c r="C182" s="112">
        <v>95</v>
      </c>
      <c r="D182" s="112">
        <v>105.8</v>
      </c>
      <c r="E182" s="112">
        <v>101.3</v>
      </c>
      <c r="F182" s="113">
        <v>400.7</v>
      </c>
      <c r="G182" s="111">
        <v>85.3</v>
      </c>
      <c r="H182" s="112">
        <v>108.5</v>
      </c>
      <c r="I182" s="112">
        <v>123.4</v>
      </c>
      <c r="J182" s="112">
        <v>156</v>
      </c>
      <c r="K182" s="113">
        <v>473.2</v>
      </c>
      <c r="L182" s="111">
        <v>112</v>
      </c>
      <c r="M182" s="112">
        <v>107.29999999999998</v>
      </c>
      <c r="N182" s="112">
        <v>116.00000000000003</v>
      </c>
      <c r="O182" s="112">
        <v>111.39999999999998</v>
      </c>
      <c r="P182" s="113">
        <v>446.7</v>
      </c>
      <c r="Q182" s="111">
        <v>107.3</v>
      </c>
      <c r="R182" s="112">
        <v>136.4</v>
      </c>
      <c r="S182" s="112">
        <v>102.7</v>
      </c>
      <c r="T182" s="112">
        <v>108.4</v>
      </c>
      <c r="U182" s="113">
        <v>454.8</v>
      </c>
      <c r="V182" s="331"/>
    </row>
    <row r="183" spans="1:22" x14ac:dyDescent="0.25">
      <c r="A183" s="195" t="s">
        <v>34</v>
      </c>
      <c r="B183" s="16">
        <v>82</v>
      </c>
      <c r="C183" s="17">
        <v>76.5</v>
      </c>
      <c r="D183" s="17">
        <v>81</v>
      </c>
      <c r="E183" s="17">
        <v>81.2</v>
      </c>
      <c r="F183" s="86">
        <v>320.7</v>
      </c>
      <c r="G183" s="16">
        <v>79.3</v>
      </c>
      <c r="H183" s="17">
        <v>84.9</v>
      </c>
      <c r="I183" s="17">
        <v>92.8</v>
      </c>
      <c r="J183" s="17">
        <v>88.7</v>
      </c>
      <c r="K183" s="86">
        <v>345.7</v>
      </c>
      <c r="L183" s="16">
        <v>90.7</v>
      </c>
      <c r="M183" s="17">
        <v>98.2</v>
      </c>
      <c r="N183" s="17">
        <v>95.4</v>
      </c>
      <c r="O183" s="17">
        <v>96</v>
      </c>
      <c r="P183" s="86">
        <v>380.3</v>
      </c>
      <c r="Q183" s="16">
        <v>94.7</v>
      </c>
      <c r="R183" s="17">
        <v>94.4</v>
      </c>
      <c r="S183" s="17">
        <v>95.3</v>
      </c>
      <c r="T183" s="17">
        <v>92.8</v>
      </c>
      <c r="U183" s="86">
        <v>377.2</v>
      </c>
      <c r="V183" s="331"/>
    </row>
    <row r="184" spans="1:22" x14ac:dyDescent="0.25">
      <c r="A184" s="195" t="s">
        <v>35</v>
      </c>
      <c r="B184" s="16">
        <v>10.9</v>
      </c>
      <c r="C184" s="17">
        <v>4.3</v>
      </c>
      <c r="D184" s="17">
        <v>16.8</v>
      </c>
      <c r="E184" s="17">
        <v>6.5</v>
      </c>
      <c r="F184" s="86">
        <v>38.5</v>
      </c>
      <c r="G184" s="16">
        <v>6</v>
      </c>
      <c r="H184" s="17">
        <v>8.4</v>
      </c>
      <c r="I184" s="17">
        <v>8.3000000000000007</v>
      </c>
      <c r="J184" s="17">
        <v>10.9</v>
      </c>
      <c r="K184" s="86">
        <v>33.6</v>
      </c>
      <c r="L184" s="16">
        <v>17.100000000000001</v>
      </c>
      <c r="M184" s="17">
        <v>8.0999999999999979</v>
      </c>
      <c r="N184" s="17">
        <v>8.6999999999999993</v>
      </c>
      <c r="O184" s="17">
        <v>5.8999999999999986</v>
      </c>
      <c r="P184" s="86">
        <v>39.799999999999997</v>
      </c>
      <c r="Q184" s="16">
        <v>9.1</v>
      </c>
      <c r="R184" s="17">
        <v>6.2</v>
      </c>
      <c r="S184" s="17">
        <v>7.4</v>
      </c>
      <c r="T184" s="17">
        <v>7.4</v>
      </c>
      <c r="U184" s="86">
        <v>30.1</v>
      </c>
      <c r="V184" s="331"/>
    </row>
    <row r="185" spans="1:22" x14ac:dyDescent="0.25">
      <c r="A185" s="195" t="s">
        <v>36</v>
      </c>
      <c r="B185" s="21">
        <v>5.7</v>
      </c>
      <c r="C185" s="22">
        <v>14.2</v>
      </c>
      <c r="D185" s="22">
        <v>8</v>
      </c>
      <c r="E185" s="22">
        <v>13.6</v>
      </c>
      <c r="F185" s="87">
        <v>41.5</v>
      </c>
      <c r="G185" s="21">
        <v>0</v>
      </c>
      <c r="H185" s="22">
        <v>15.2</v>
      </c>
      <c r="I185" s="22">
        <v>22.3</v>
      </c>
      <c r="J185" s="22">
        <v>56.4</v>
      </c>
      <c r="K185" s="87">
        <v>93.9</v>
      </c>
      <c r="L185" s="21">
        <v>4.2</v>
      </c>
      <c r="M185" s="22">
        <v>1</v>
      </c>
      <c r="N185" s="22">
        <v>11.900000000000002</v>
      </c>
      <c r="O185" s="22">
        <v>9.5</v>
      </c>
      <c r="P185" s="87">
        <v>26.6</v>
      </c>
      <c r="Q185" s="21">
        <v>3.5</v>
      </c>
      <c r="R185" s="22">
        <v>35.799999999999997</v>
      </c>
      <c r="S185" s="22">
        <v>0</v>
      </c>
      <c r="T185" s="22">
        <v>8.1999999999999993</v>
      </c>
      <c r="U185" s="87">
        <v>47.5</v>
      </c>
      <c r="V185" s="331"/>
    </row>
    <row r="186" spans="1:22" x14ac:dyDescent="0.25">
      <c r="A186" s="195"/>
      <c r="B186" s="37"/>
      <c r="C186" s="38"/>
      <c r="D186" s="38"/>
      <c r="E186" s="38"/>
      <c r="F186" s="91"/>
      <c r="G186" s="37"/>
      <c r="H186" s="38"/>
      <c r="I186" s="38"/>
      <c r="J186" s="38"/>
      <c r="K186" s="91"/>
      <c r="L186" s="37"/>
      <c r="M186" s="38"/>
      <c r="N186" s="38"/>
      <c r="O186" s="38"/>
      <c r="P186" s="91"/>
      <c r="Q186" s="37"/>
      <c r="R186" s="38"/>
      <c r="S186" s="38"/>
      <c r="T186" s="38"/>
      <c r="U186" s="91"/>
      <c r="V186" s="331"/>
    </row>
    <row r="187" spans="1:22" ht="15" customHeight="1" x14ac:dyDescent="0.25">
      <c r="A187" s="58" t="s">
        <v>52</v>
      </c>
      <c r="B187" s="59">
        <v>66.7</v>
      </c>
      <c r="C187" s="60">
        <v>62.2</v>
      </c>
      <c r="D187" s="60">
        <v>67.599999999999994</v>
      </c>
      <c r="E187" s="60">
        <v>64</v>
      </c>
      <c r="F187" s="86">
        <f>SUM(B187:E187)</f>
        <v>260.5</v>
      </c>
      <c r="G187" s="16">
        <v>61.6</v>
      </c>
      <c r="H187" s="17">
        <v>71.8</v>
      </c>
      <c r="I187" s="17">
        <v>79.5</v>
      </c>
      <c r="J187" s="17">
        <v>97.2</v>
      </c>
      <c r="K187" s="86">
        <v>310.10000000000002</v>
      </c>
      <c r="L187" s="16">
        <v>74.8</v>
      </c>
      <c r="M187" s="17">
        <v>72.2</v>
      </c>
      <c r="N187" s="17">
        <v>78.7</v>
      </c>
      <c r="O187" s="17">
        <v>64.699999999999974</v>
      </c>
      <c r="P187" s="86">
        <v>290.39999999999998</v>
      </c>
      <c r="Q187" s="16">
        <v>68.900000000000006</v>
      </c>
      <c r="R187" s="17">
        <v>84.4</v>
      </c>
      <c r="S187" s="17">
        <v>63.2</v>
      </c>
      <c r="T187" s="17">
        <v>72.2</v>
      </c>
      <c r="U187" s="86">
        <v>288.7</v>
      </c>
      <c r="V187" s="331"/>
    </row>
    <row r="188" spans="1:22" ht="15" customHeight="1" x14ac:dyDescent="0.25">
      <c r="A188" s="58" t="s">
        <v>53</v>
      </c>
      <c r="B188" s="59">
        <v>12.7</v>
      </c>
      <c r="C188" s="60">
        <v>11.2</v>
      </c>
      <c r="D188" s="60">
        <v>10.8</v>
      </c>
      <c r="E188" s="60">
        <v>13</v>
      </c>
      <c r="F188" s="86">
        <f>SUM(B188:E188)</f>
        <v>47.7</v>
      </c>
      <c r="G188" s="16">
        <v>10.4</v>
      </c>
      <c r="H188" s="17">
        <v>11.8</v>
      </c>
      <c r="I188" s="17">
        <v>14.4</v>
      </c>
      <c r="J188" s="17">
        <v>16.5</v>
      </c>
      <c r="K188" s="86">
        <v>53.099999999999994</v>
      </c>
      <c r="L188" s="16">
        <v>13.7</v>
      </c>
      <c r="M188" s="17">
        <v>14.4</v>
      </c>
      <c r="N188" s="17">
        <v>13.3</v>
      </c>
      <c r="O188" s="17">
        <v>18.3</v>
      </c>
      <c r="P188" s="86">
        <v>59.7</v>
      </c>
      <c r="Q188" s="16">
        <v>15.2</v>
      </c>
      <c r="R188" s="17">
        <v>17.100000000000001</v>
      </c>
      <c r="S188" s="17">
        <v>14</v>
      </c>
      <c r="T188" s="17">
        <v>16.3</v>
      </c>
      <c r="U188" s="86">
        <v>62.6</v>
      </c>
      <c r="V188" s="331"/>
    </row>
    <row r="189" spans="1:22" x14ac:dyDescent="0.25">
      <c r="A189" s="195" t="s">
        <v>18</v>
      </c>
      <c r="B189" s="21">
        <v>2.2999999999999998</v>
      </c>
      <c r="C189" s="22">
        <v>2.2999999999999998</v>
      </c>
      <c r="D189" s="22">
        <v>2.2999999999999998</v>
      </c>
      <c r="E189" s="22">
        <v>2.4</v>
      </c>
      <c r="F189" s="87">
        <v>9.3000000000000007</v>
      </c>
      <c r="G189" s="21">
        <v>2.1</v>
      </c>
      <c r="H189" s="22">
        <v>2.1</v>
      </c>
      <c r="I189" s="22">
        <v>2.2000000000000002</v>
      </c>
      <c r="J189" s="22">
        <v>1.9</v>
      </c>
      <c r="K189" s="87">
        <v>8.3000000000000007</v>
      </c>
      <c r="L189" s="21">
        <v>1.4</v>
      </c>
      <c r="M189" s="22">
        <v>1.8</v>
      </c>
      <c r="N189" s="22">
        <v>1.6</v>
      </c>
      <c r="O189" s="22">
        <v>1.7</v>
      </c>
      <c r="P189" s="87">
        <v>6.5</v>
      </c>
      <c r="Q189" s="21">
        <v>1.3</v>
      </c>
      <c r="R189" s="22">
        <v>2.2999999999999998</v>
      </c>
      <c r="S189" s="22">
        <v>2.2000000000000002</v>
      </c>
      <c r="T189" s="22">
        <v>2.2999999999999998</v>
      </c>
      <c r="U189" s="87">
        <v>8.1</v>
      </c>
      <c r="V189" s="331"/>
    </row>
    <row r="190" spans="1:22" s="1" customFormat="1" x14ac:dyDescent="0.25">
      <c r="A190" s="196" t="s">
        <v>19</v>
      </c>
      <c r="B190" s="27">
        <v>81.7</v>
      </c>
      <c r="C190" s="28">
        <v>75.7</v>
      </c>
      <c r="D190" s="28">
        <v>80.7</v>
      </c>
      <c r="E190" s="28">
        <v>79.400000000000006</v>
      </c>
      <c r="F190" s="88">
        <v>317.5</v>
      </c>
      <c r="G190" s="27">
        <v>74.099999999999994</v>
      </c>
      <c r="H190" s="28">
        <v>85.7</v>
      </c>
      <c r="I190" s="28">
        <v>96.1</v>
      </c>
      <c r="J190" s="28">
        <v>115.6</v>
      </c>
      <c r="K190" s="88">
        <v>371.5</v>
      </c>
      <c r="L190" s="27">
        <v>89.9</v>
      </c>
      <c r="M190" s="28">
        <v>88.4</v>
      </c>
      <c r="N190" s="28">
        <v>93.600000000000009</v>
      </c>
      <c r="O190" s="28">
        <v>84.699999999999974</v>
      </c>
      <c r="P190" s="88">
        <v>356.59999999999997</v>
      </c>
      <c r="Q190" s="27">
        <v>85.4</v>
      </c>
      <c r="R190" s="28">
        <v>103.8</v>
      </c>
      <c r="S190" s="28">
        <v>79.400000000000006</v>
      </c>
      <c r="T190" s="28">
        <v>90.8</v>
      </c>
      <c r="U190" s="88">
        <v>359.40000000000003</v>
      </c>
      <c r="V190" s="331"/>
    </row>
    <row r="191" spans="1:22" x14ac:dyDescent="0.25">
      <c r="A191" s="196"/>
      <c r="B191" s="67"/>
      <c r="C191" s="68"/>
      <c r="D191" s="68"/>
      <c r="E191" s="68"/>
      <c r="F191" s="91"/>
      <c r="G191" s="37"/>
      <c r="H191" s="38"/>
      <c r="I191" s="38"/>
      <c r="J191" s="38"/>
      <c r="K191" s="91"/>
      <c r="L191" s="37"/>
      <c r="M191" s="38"/>
      <c r="N191" s="38"/>
      <c r="O191" s="38"/>
      <c r="P191" s="91"/>
      <c r="Q191" s="37"/>
      <c r="R191" s="38"/>
      <c r="S191" s="38"/>
      <c r="T191" s="38"/>
      <c r="U191" s="91"/>
      <c r="V191" s="331"/>
    </row>
    <row r="192" spans="1:22" s="1" customFormat="1" x14ac:dyDescent="0.25">
      <c r="A192" s="196" t="s">
        <v>20</v>
      </c>
      <c r="B192" s="27">
        <v>16.899999999999999</v>
      </c>
      <c r="C192" s="28">
        <v>19.3</v>
      </c>
      <c r="D192" s="28">
        <v>25.1</v>
      </c>
      <c r="E192" s="28">
        <v>21.9</v>
      </c>
      <c r="F192" s="88">
        <v>83.2</v>
      </c>
      <c r="G192" s="27">
        <v>11.2</v>
      </c>
      <c r="H192" s="28">
        <v>22.8</v>
      </c>
      <c r="I192" s="28">
        <v>27.3</v>
      </c>
      <c r="J192" s="28">
        <v>40.4</v>
      </c>
      <c r="K192" s="88">
        <v>101.7</v>
      </c>
      <c r="L192" s="27">
        <v>22.099999999999994</v>
      </c>
      <c r="M192" s="28">
        <v>18.900000000000006</v>
      </c>
      <c r="N192" s="28">
        <v>22.399999999999991</v>
      </c>
      <c r="O192" s="28">
        <v>26.700000000000017</v>
      </c>
      <c r="P192" s="88">
        <v>90.100000000000023</v>
      </c>
      <c r="Q192" s="27">
        <v>21.9</v>
      </c>
      <c r="R192" s="28">
        <v>32.6</v>
      </c>
      <c r="S192" s="28">
        <v>23.3</v>
      </c>
      <c r="T192" s="28">
        <v>17.600000000000001</v>
      </c>
      <c r="U192" s="88">
        <v>95.399999999999977</v>
      </c>
      <c r="V192" s="331"/>
    </row>
    <row r="193" spans="1:22" x14ac:dyDescent="0.25">
      <c r="A193" s="191" t="s">
        <v>21</v>
      </c>
      <c r="B193" s="16"/>
      <c r="C193" s="17"/>
      <c r="D193" s="17"/>
      <c r="E193" s="17"/>
      <c r="F193" s="86"/>
      <c r="G193" s="16"/>
      <c r="H193" s="17"/>
      <c r="I193" s="17"/>
      <c r="J193" s="17"/>
      <c r="K193" s="86"/>
      <c r="L193" s="16"/>
      <c r="M193" s="17"/>
      <c r="N193" s="17"/>
      <c r="O193" s="17"/>
      <c r="P193" s="86"/>
      <c r="Q193" s="16"/>
      <c r="R193" s="17"/>
      <c r="S193" s="17"/>
      <c r="T193" s="17"/>
      <c r="U193" s="86"/>
      <c r="V193" s="331"/>
    </row>
    <row r="194" spans="1:22" x14ac:dyDescent="0.25">
      <c r="A194" s="15" t="s">
        <v>39</v>
      </c>
      <c r="B194" s="16">
        <v>-40.299999999999997</v>
      </c>
      <c r="C194" s="17">
        <v>11.2</v>
      </c>
      <c r="D194" s="17">
        <v>8.5</v>
      </c>
      <c r="E194" s="17">
        <v>8.1</v>
      </c>
      <c r="F194" s="86">
        <v>-12.5</v>
      </c>
      <c r="G194" s="16">
        <v>13</v>
      </c>
      <c r="H194" s="17">
        <v>23.4</v>
      </c>
      <c r="I194" s="17">
        <v>8.4</v>
      </c>
      <c r="J194" s="17">
        <v>17.899999999999999</v>
      </c>
      <c r="K194" s="86">
        <v>62.7</v>
      </c>
      <c r="L194" s="16">
        <v>-1.9</v>
      </c>
      <c r="M194" s="17">
        <v>7</v>
      </c>
      <c r="N194" s="17">
        <v>-1.1000000000000001</v>
      </c>
      <c r="O194" s="17">
        <v>-3.6</v>
      </c>
      <c r="P194" s="86">
        <v>0.4</v>
      </c>
      <c r="Q194" s="16">
        <v>-8.8000000000000007</v>
      </c>
      <c r="R194" s="17">
        <v>-5.0999999999999996</v>
      </c>
      <c r="S194" s="17">
        <v>-9.1</v>
      </c>
      <c r="T194" s="17">
        <v>-1.7</v>
      </c>
      <c r="U194" s="86">
        <v>-24.7</v>
      </c>
      <c r="V194" s="331"/>
    </row>
    <row r="195" spans="1:22" x14ac:dyDescent="0.25">
      <c r="A195" s="195" t="s">
        <v>18</v>
      </c>
      <c r="B195" s="16">
        <v>2.2999999999999998</v>
      </c>
      <c r="C195" s="17">
        <v>2.2999999999999998</v>
      </c>
      <c r="D195" s="17">
        <v>2.2999999999999998</v>
      </c>
      <c r="E195" s="17">
        <v>2.4</v>
      </c>
      <c r="F195" s="86">
        <v>9.3000000000000007</v>
      </c>
      <c r="G195" s="16">
        <v>2.1</v>
      </c>
      <c r="H195" s="17">
        <v>2.1</v>
      </c>
      <c r="I195" s="17">
        <v>2.2000000000000002</v>
      </c>
      <c r="J195" s="17">
        <v>1.9</v>
      </c>
      <c r="K195" s="86">
        <v>8.3000000000000007</v>
      </c>
      <c r="L195" s="16">
        <v>1.4</v>
      </c>
      <c r="M195" s="17">
        <v>1.8</v>
      </c>
      <c r="N195" s="17">
        <v>1.6</v>
      </c>
      <c r="O195" s="17">
        <v>1.7</v>
      </c>
      <c r="P195" s="86">
        <v>6.5</v>
      </c>
      <c r="Q195" s="16">
        <v>1.3</v>
      </c>
      <c r="R195" s="17">
        <v>2.2999999999999998</v>
      </c>
      <c r="S195" s="17">
        <v>2.2000000000000002</v>
      </c>
      <c r="T195" s="17">
        <v>2.2999999999999998</v>
      </c>
      <c r="U195" s="86">
        <v>8.1</v>
      </c>
      <c r="V195" s="331"/>
    </row>
    <row r="196" spans="1:22" x14ac:dyDescent="0.25">
      <c r="A196" s="15" t="s">
        <v>40</v>
      </c>
      <c r="B196" s="16">
        <v>-0.2</v>
      </c>
      <c r="C196" s="17">
        <v>-0.2</v>
      </c>
      <c r="D196" s="17">
        <v>-0.2</v>
      </c>
      <c r="E196" s="17">
        <v>-0.2</v>
      </c>
      <c r="F196" s="86">
        <v>-0.8</v>
      </c>
      <c r="G196" s="16">
        <v>-0.2</v>
      </c>
      <c r="H196" s="17">
        <v>-0.2</v>
      </c>
      <c r="I196" s="17">
        <v>-0.2</v>
      </c>
      <c r="J196" s="17">
        <v>-0.2</v>
      </c>
      <c r="K196" s="86">
        <v>-0.8</v>
      </c>
      <c r="L196" s="16">
        <v>0</v>
      </c>
      <c r="M196" s="17">
        <v>0</v>
      </c>
      <c r="N196" s="17">
        <v>0</v>
      </c>
      <c r="O196" s="17">
        <v>-0.1</v>
      </c>
      <c r="P196" s="86">
        <v>-0.1</v>
      </c>
      <c r="Q196" s="16">
        <v>0</v>
      </c>
      <c r="R196" s="17">
        <v>0</v>
      </c>
      <c r="S196" s="17">
        <v>-0.1</v>
      </c>
      <c r="T196" s="17">
        <v>0</v>
      </c>
      <c r="U196" s="86">
        <v>-0.1</v>
      </c>
      <c r="V196" s="331"/>
    </row>
    <row r="197" spans="1:22" s="1" customFormat="1" x14ac:dyDescent="0.25">
      <c r="A197" s="195" t="s">
        <v>22</v>
      </c>
      <c r="B197" s="16">
        <v>0</v>
      </c>
      <c r="C197" s="17">
        <v>0.1</v>
      </c>
      <c r="D197" s="17">
        <v>0.1</v>
      </c>
      <c r="E197" s="17">
        <v>0.1</v>
      </c>
      <c r="F197" s="86">
        <v>0.3</v>
      </c>
      <c r="G197" s="16">
        <v>0</v>
      </c>
      <c r="H197" s="17">
        <v>-0.1</v>
      </c>
      <c r="I197" s="17">
        <v>-0.3</v>
      </c>
      <c r="J197" s="17">
        <v>-0.5</v>
      </c>
      <c r="K197" s="86">
        <v>-0.9</v>
      </c>
      <c r="L197" s="16">
        <v>-0.3</v>
      </c>
      <c r="M197" s="17">
        <v>0.1</v>
      </c>
      <c r="N197" s="17">
        <v>-0.1</v>
      </c>
      <c r="O197" s="17">
        <v>0</v>
      </c>
      <c r="P197" s="86">
        <v>-0.3</v>
      </c>
      <c r="Q197" s="16">
        <v>-0.1</v>
      </c>
      <c r="R197" s="17">
        <v>-0.1</v>
      </c>
      <c r="S197" s="17">
        <v>0.6</v>
      </c>
      <c r="T197" s="17">
        <v>0</v>
      </c>
      <c r="U197" s="86">
        <v>0.4</v>
      </c>
      <c r="V197" s="331"/>
    </row>
    <row r="198" spans="1:22" x14ac:dyDescent="0.25">
      <c r="A198" s="191" t="s">
        <v>23</v>
      </c>
      <c r="B198" s="27"/>
      <c r="C198" s="28"/>
      <c r="D198" s="28"/>
      <c r="E198" s="28"/>
      <c r="F198" s="88"/>
      <c r="G198" s="27"/>
      <c r="H198" s="28"/>
      <c r="I198" s="28"/>
      <c r="J198" s="28"/>
      <c r="K198" s="88"/>
      <c r="L198" s="27"/>
      <c r="M198" s="28"/>
      <c r="N198" s="28"/>
      <c r="O198" s="28"/>
      <c r="P198" s="88"/>
      <c r="Q198" s="27"/>
      <c r="R198" s="28"/>
      <c r="S198" s="28"/>
      <c r="T198" s="28"/>
      <c r="U198" s="88"/>
      <c r="V198" s="331"/>
    </row>
    <row r="199" spans="1:22" x14ac:dyDescent="0.25">
      <c r="A199" s="195" t="s">
        <v>24</v>
      </c>
      <c r="B199" s="16">
        <v>0</v>
      </c>
      <c r="C199" s="17">
        <v>0</v>
      </c>
      <c r="D199" s="17">
        <v>0</v>
      </c>
      <c r="E199" s="17">
        <v>0</v>
      </c>
      <c r="F199" s="86">
        <v>0</v>
      </c>
      <c r="G199" s="16">
        <v>0</v>
      </c>
      <c r="H199" s="17">
        <v>0</v>
      </c>
      <c r="I199" s="17">
        <v>0</v>
      </c>
      <c r="J199" s="17">
        <v>0</v>
      </c>
      <c r="K199" s="86">
        <v>0</v>
      </c>
      <c r="L199" s="16">
        <v>0</v>
      </c>
      <c r="M199" s="17">
        <v>0</v>
      </c>
      <c r="N199" s="17">
        <v>0</v>
      </c>
      <c r="O199" s="17">
        <v>0</v>
      </c>
      <c r="P199" s="86">
        <v>0</v>
      </c>
      <c r="Q199" s="16">
        <v>0</v>
      </c>
      <c r="R199" s="17">
        <v>0</v>
      </c>
      <c r="S199" s="17">
        <v>0</v>
      </c>
      <c r="T199" s="17">
        <v>0</v>
      </c>
      <c r="U199" s="86">
        <v>0</v>
      </c>
      <c r="V199" s="331"/>
    </row>
    <row r="200" spans="1:22" s="1" customFormat="1" ht="14.4" thickBot="1" x14ac:dyDescent="0.3">
      <c r="A200" s="196" t="s">
        <v>14</v>
      </c>
      <c r="B200" s="39">
        <v>-21.3</v>
      </c>
      <c r="C200" s="40">
        <v>32.700000000000003</v>
      </c>
      <c r="D200" s="40">
        <v>35.799999999999997</v>
      </c>
      <c r="E200" s="40">
        <v>32.299999999999997</v>
      </c>
      <c r="F200" s="92">
        <v>79.5</v>
      </c>
      <c r="G200" s="39">
        <v>26.1</v>
      </c>
      <c r="H200" s="40">
        <v>48</v>
      </c>
      <c r="I200" s="40">
        <v>37.4</v>
      </c>
      <c r="J200" s="40">
        <v>59.5</v>
      </c>
      <c r="K200" s="92">
        <v>171</v>
      </c>
      <c r="L200" s="39">
        <v>21.299999999999994</v>
      </c>
      <c r="M200" s="40">
        <v>27.800000000000008</v>
      </c>
      <c r="N200" s="40">
        <v>22.79999999999999</v>
      </c>
      <c r="O200" s="40">
        <v>24.700000000000014</v>
      </c>
      <c r="P200" s="92">
        <v>96.600000000000037</v>
      </c>
      <c r="Q200" s="39">
        <v>14.3</v>
      </c>
      <c r="R200" s="40">
        <v>29.7</v>
      </c>
      <c r="S200" s="40">
        <v>16.899999999999999</v>
      </c>
      <c r="T200" s="40">
        <v>18.2</v>
      </c>
      <c r="U200" s="92">
        <v>79.099999999999994</v>
      </c>
      <c r="V200" s="331"/>
    </row>
    <row r="201" spans="1:22" ht="15" thickTop="1" thickBot="1" x14ac:dyDescent="0.3">
      <c r="A201" s="49" t="s">
        <v>214</v>
      </c>
      <c r="B201" s="50">
        <v>-0.216024340770791</v>
      </c>
      <c r="C201" s="51">
        <v>0.34421052631579002</v>
      </c>
      <c r="D201" s="51">
        <v>0.33837429111531198</v>
      </c>
      <c r="E201" s="106">
        <v>0.318854886475814</v>
      </c>
      <c r="F201" s="100">
        <v>0.19840279510855999</v>
      </c>
      <c r="G201" s="52">
        <v>0.30597889800703398</v>
      </c>
      <c r="H201" s="53">
        <v>0.44239631336405499</v>
      </c>
      <c r="I201" s="53">
        <v>0.30307941653160497</v>
      </c>
      <c r="J201" s="53">
        <v>0.381410256410256</v>
      </c>
      <c r="K201" s="96">
        <v>0.36136939983093802</v>
      </c>
      <c r="L201" s="52">
        <v>0.19017857142857136</v>
      </c>
      <c r="M201" s="53">
        <v>0.26038409225519826</v>
      </c>
      <c r="N201" s="53">
        <v>0.1965517241379309</v>
      </c>
      <c r="O201" s="53">
        <v>0.22172351885098759</v>
      </c>
      <c r="P201" s="96">
        <v>0.21625251846877108</v>
      </c>
      <c r="Q201" s="52">
        <v>0.13327120223672001</v>
      </c>
      <c r="R201" s="53">
        <v>0.218</v>
      </c>
      <c r="S201" s="53">
        <v>0.16500000000000001</v>
      </c>
      <c r="T201" s="53">
        <v>0.16800000000000001</v>
      </c>
      <c r="U201" s="96">
        <v>0.17392260334212839</v>
      </c>
      <c r="V201" s="331"/>
    </row>
    <row r="202" spans="1:22" x14ac:dyDescent="0.25">
      <c r="B202" s="55"/>
      <c r="C202" s="55"/>
      <c r="D202" s="55"/>
      <c r="E202" s="55"/>
      <c r="F202" s="55"/>
      <c r="G202" s="55"/>
      <c r="H202" s="55"/>
      <c r="I202" s="55"/>
      <c r="J202" s="55"/>
      <c r="K202" s="55"/>
      <c r="L202" s="55"/>
      <c r="M202" s="55"/>
      <c r="N202" s="55"/>
      <c r="O202" s="55"/>
      <c r="P202" s="55"/>
      <c r="Q202" s="55"/>
      <c r="R202" s="55"/>
      <c r="S202" s="55"/>
      <c r="T202" s="55"/>
      <c r="U202" s="55"/>
    </row>
    <row r="203" spans="1:22" ht="14.4" thickBot="1" x14ac:dyDescent="0.3">
      <c r="B203" s="55"/>
      <c r="C203" s="55"/>
      <c r="D203" s="55"/>
      <c r="E203" s="55"/>
      <c r="F203" s="55"/>
      <c r="G203" s="55"/>
      <c r="H203" s="55"/>
      <c r="I203" s="55"/>
      <c r="J203" s="55"/>
      <c r="K203" s="55"/>
      <c r="L203" s="55"/>
      <c r="M203" s="55"/>
      <c r="N203" s="55"/>
      <c r="O203" s="55"/>
      <c r="P203" s="55"/>
      <c r="Q203" s="55"/>
      <c r="R203" s="55"/>
      <c r="S203" s="55"/>
      <c r="T203" s="55"/>
      <c r="U203" s="55"/>
    </row>
    <row r="204" spans="1:22" s="6" customFormat="1" ht="15" customHeight="1" thickBot="1" x14ac:dyDescent="0.3">
      <c r="A204" s="5"/>
      <c r="B204" s="84"/>
      <c r="C204" s="84"/>
      <c r="D204" s="84"/>
      <c r="E204" s="84"/>
      <c r="F204" s="84"/>
      <c r="G204" s="427" t="s">
        <v>200</v>
      </c>
      <c r="H204" s="428"/>
      <c r="I204" s="428"/>
      <c r="J204" s="428"/>
      <c r="K204" s="428"/>
      <c r="L204" s="428"/>
      <c r="M204" s="428"/>
      <c r="N204" s="428"/>
      <c r="O204" s="428"/>
      <c r="P204" s="428"/>
      <c r="Q204" s="428"/>
      <c r="R204" s="428"/>
      <c r="S204" s="428"/>
      <c r="T204" s="428"/>
      <c r="U204" s="429"/>
    </row>
    <row r="205" spans="1:22" s="6" customFormat="1" ht="14.4" thickBot="1" x14ac:dyDescent="0.3">
      <c r="A205" s="123" t="s">
        <v>37</v>
      </c>
      <c r="B205" s="84"/>
      <c r="C205" s="84"/>
      <c r="D205" s="84"/>
      <c r="E205" s="84"/>
      <c r="F205" s="84"/>
      <c r="G205" s="201" t="s">
        <v>6</v>
      </c>
      <c r="H205" s="202" t="s">
        <v>7</v>
      </c>
      <c r="I205" s="202" t="s">
        <v>8</v>
      </c>
      <c r="J205" s="202" t="s">
        <v>9</v>
      </c>
      <c r="K205" s="203" t="s">
        <v>10</v>
      </c>
      <c r="L205" s="201" t="s">
        <v>45</v>
      </c>
      <c r="M205" s="202" t="s">
        <v>46</v>
      </c>
      <c r="N205" s="202" t="s">
        <v>47</v>
      </c>
      <c r="O205" s="202" t="s">
        <v>48</v>
      </c>
      <c r="P205" s="203" t="s">
        <v>49</v>
      </c>
      <c r="Q205" s="201" t="s">
        <v>210</v>
      </c>
      <c r="R205" s="202" t="str">
        <f>R376</f>
        <v>Q2 2023</v>
      </c>
      <c r="S205" s="202" t="str">
        <f>S376</f>
        <v>Q3 2023</v>
      </c>
      <c r="T205" s="202" t="s">
        <v>229</v>
      </c>
      <c r="U205" s="203" t="str">
        <f>U376</f>
        <v>FY 2023</v>
      </c>
    </row>
    <row r="206" spans="1:22" s="6" customFormat="1" ht="14.4" thickBot="1" x14ac:dyDescent="0.3">
      <c r="A206" s="207"/>
      <c r="B206" s="84"/>
      <c r="C206" s="84"/>
      <c r="D206" s="84"/>
      <c r="E206" s="84"/>
      <c r="F206" s="84"/>
      <c r="G206" s="217" t="s">
        <v>201</v>
      </c>
      <c r="H206" s="218" t="s">
        <v>201</v>
      </c>
      <c r="I206" s="218" t="s">
        <v>201</v>
      </c>
      <c r="J206" s="218" t="s">
        <v>201</v>
      </c>
      <c r="K206" s="219" t="s">
        <v>201</v>
      </c>
      <c r="L206" s="217" t="s">
        <v>201</v>
      </c>
      <c r="M206" s="218" t="s">
        <v>201</v>
      </c>
      <c r="N206" s="218" t="s">
        <v>201</v>
      </c>
      <c r="O206" s="218" t="s">
        <v>201</v>
      </c>
      <c r="P206" s="219" t="s">
        <v>201</v>
      </c>
      <c r="Q206" s="217" t="s">
        <v>201</v>
      </c>
      <c r="R206" s="218" t="s">
        <v>201</v>
      </c>
      <c r="S206" s="218" t="s">
        <v>201</v>
      </c>
      <c r="T206" s="218" t="s">
        <v>201</v>
      </c>
      <c r="U206" s="219" t="s">
        <v>201</v>
      </c>
    </row>
    <row r="207" spans="1:22" s="6" customFormat="1" x14ac:dyDescent="0.25">
      <c r="A207" s="188" t="s">
        <v>16</v>
      </c>
      <c r="B207" s="84"/>
      <c r="C207" s="84"/>
      <c r="D207" s="84"/>
      <c r="E207" s="84"/>
      <c r="F207" s="84"/>
      <c r="G207" s="11">
        <v>-1.43798828125E-2</v>
      </c>
      <c r="H207" s="12">
        <v>0.224662162162162</v>
      </c>
      <c r="I207" s="12">
        <v>0.22902893341042199</v>
      </c>
      <c r="J207" s="12">
        <v>0.22708135551244499</v>
      </c>
      <c r="K207" s="13">
        <v>0.167397030723512</v>
      </c>
      <c r="L207" s="11">
        <v>0.189319065665948</v>
      </c>
      <c r="M207" s="12">
        <v>0.17428253615127912</v>
      </c>
      <c r="N207" s="12">
        <v>5.8966702118956105E-2</v>
      </c>
      <c r="O207" s="12">
        <v>-5.7335553425164346E-2</v>
      </c>
      <c r="P207" s="13">
        <v>7.7198327051169441E-2</v>
      </c>
      <c r="Q207" s="11">
        <v>-1.7890615237222501E-2</v>
      </c>
      <c r="R207" s="12">
        <v>-4.27970597150652E-2</v>
      </c>
      <c r="S207" s="12">
        <v>-1.27667793336556E-2</v>
      </c>
      <c r="T207" s="12">
        <v>4.9350556665715098E-2</v>
      </c>
      <c r="U207" s="13">
        <v>-4.8556952559904937E-3</v>
      </c>
    </row>
    <row r="208" spans="1:22" s="6" customFormat="1" x14ac:dyDescent="0.25">
      <c r="A208" s="58" t="s">
        <v>15</v>
      </c>
      <c r="B208" s="84"/>
      <c r="C208" s="84"/>
      <c r="D208" s="84"/>
      <c r="E208" s="84"/>
      <c r="F208" s="84"/>
      <c r="G208" s="18">
        <v>-2.1841066140177601E-2</v>
      </c>
      <c r="H208" s="19">
        <v>0.43896536076236597</v>
      </c>
      <c r="I208" s="19">
        <v>0.41440733464309099</v>
      </c>
      <c r="J208" s="19">
        <v>0.433613445378151</v>
      </c>
      <c r="K208" s="20">
        <v>0.31430812676498299</v>
      </c>
      <c r="L208" s="18">
        <v>0.26088053488078711</v>
      </c>
      <c r="M208" s="19">
        <v>0.1754441290865133</v>
      </c>
      <c r="N208" s="19">
        <v>2.9261968700805545E-2</v>
      </c>
      <c r="O208" s="19">
        <v>-0.1307883939038687</v>
      </c>
      <c r="P208" s="20">
        <v>5.4145677656552198E-2</v>
      </c>
      <c r="Q208" s="18">
        <v>-9.31465732866434E-2</v>
      </c>
      <c r="R208" s="19">
        <v>-8.2990520479341995E-2</v>
      </c>
      <c r="S208" s="19">
        <v>-0.107152496626181</v>
      </c>
      <c r="T208" s="19">
        <v>9.3568237376713496E-3</v>
      </c>
      <c r="U208" s="20">
        <v>-6.6560978371645263E-2</v>
      </c>
    </row>
    <row r="209" spans="1:21" s="6" customFormat="1" x14ac:dyDescent="0.25">
      <c r="A209" s="58" t="s">
        <v>26</v>
      </c>
      <c r="B209" s="84"/>
      <c r="C209" s="84"/>
      <c r="D209" s="84"/>
      <c r="E209" s="84"/>
      <c r="F209" s="84"/>
      <c r="G209" s="18">
        <v>-2.1392916567625399E-2</v>
      </c>
      <c r="H209" s="19">
        <v>0.88044959128065403</v>
      </c>
      <c r="I209" s="19">
        <v>0.85519498227433899</v>
      </c>
      <c r="J209" s="19">
        <v>0.43062271062271101</v>
      </c>
      <c r="K209" s="20">
        <v>0.48596540969662599</v>
      </c>
      <c r="L209" s="18">
        <v>0.45882924459557939</v>
      </c>
      <c r="M209" s="19">
        <v>0.23981162832820135</v>
      </c>
      <c r="N209" s="19">
        <v>-0.12509187123327931</v>
      </c>
      <c r="O209" s="19">
        <v>-0.3774068004916018</v>
      </c>
      <c r="P209" s="20">
        <v>-5.0486548368632013E-2</v>
      </c>
      <c r="Q209" s="18">
        <v>-0.40542790542790502</v>
      </c>
      <c r="R209" s="19">
        <v>-0.34550766983199399</v>
      </c>
      <c r="S209" s="19">
        <v>-0.26780913978494603</v>
      </c>
      <c r="T209" s="19">
        <v>-0.116466524099359</v>
      </c>
      <c r="U209" s="20">
        <v>-0.28542721646169916</v>
      </c>
    </row>
    <row r="210" spans="1:21" s="6" customFormat="1" x14ac:dyDescent="0.25">
      <c r="A210" s="58" t="s">
        <v>29</v>
      </c>
      <c r="B210" s="84"/>
      <c r="C210" s="84"/>
      <c r="D210" s="84"/>
      <c r="E210" s="84"/>
      <c r="F210" s="84"/>
      <c r="G210" s="18">
        <v>-8.3431343722435592E-3</v>
      </c>
      <c r="H210" s="19">
        <v>0.100155159038014</v>
      </c>
      <c r="I210" s="19">
        <v>9.6363232353159106E-2</v>
      </c>
      <c r="J210" s="19">
        <v>0.109159183673469</v>
      </c>
      <c r="K210" s="20">
        <v>7.5035031415269196E-2</v>
      </c>
      <c r="L210" s="18">
        <v>0.12434676253659983</v>
      </c>
      <c r="M210" s="19">
        <v>0.16723080177702568</v>
      </c>
      <c r="N210" s="19">
        <v>0.1112687474665586</v>
      </c>
      <c r="O210" s="19">
        <v>7.0007065473386629E-2</v>
      </c>
      <c r="P210" s="20">
        <v>0.11579699785561115</v>
      </c>
      <c r="Q210" s="18">
        <v>7.9970991561181301E-2</v>
      </c>
      <c r="R210" s="19">
        <v>1.93626340431956E-2</v>
      </c>
      <c r="S210" s="19">
        <v>6.8210833485318298E-2</v>
      </c>
      <c r="T210" s="19">
        <v>9.1206735266603806E-2</v>
      </c>
      <c r="U210" s="20">
        <v>6.5011116554245046E-2</v>
      </c>
    </row>
    <row r="211" spans="1:21" s="6" customFormat="1" x14ac:dyDescent="0.25">
      <c r="A211" s="58" t="s">
        <v>32</v>
      </c>
      <c r="B211" s="84"/>
      <c r="C211" s="84"/>
      <c r="D211" s="84"/>
      <c r="E211" s="84"/>
      <c r="F211" s="84"/>
      <c r="G211" s="18">
        <v>0.107142857142857</v>
      </c>
      <c r="H211" s="19">
        <v>4.76190476190477E-2</v>
      </c>
      <c r="I211" s="19">
        <v>3.7433155080213901E-2</v>
      </c>
      <c r="J211" s="19">
        <v>6.4748201438848796E-2</v>
      </c>
      <c r="K211" s="20">
        <v>6.47021140294681E-2</v>
      </c>
      <c r="L211" s="18">
        <v>0.13824884792626729</v>
      </c>
      <c r="M211" s="19">
        <v>0.28030303030303033</v>
      </c>
      <c r="N211" s="19">
        <v>0.45618556701030938</v>
      </c>
      <c r="O211" s="19">
        <v>0.29054054054054052</v>
      </c>
      <c r="P211" s="20">
        <v>0.28700361010830339</v>
      </c>
      <c r="Q211" s="18">
        <v>0.24291497975708501</v>
      </c>
      <c r="R211" s="19">
        <v>0.195266272189349</v>
      </c>
      <c r="S211" s="19">
        <v>4.2477876106194697E-2</v>
      </c>
      <c r="T211" s="19">
        <v>0.143106457242582</v>
      </c>
      <c r="U211" s="20">
        <v>0.15194015895278168</v>
      </c>
    </row>
    <row r="212" spans="1:21" s="6" customFormat="1" x14ac:dyDescent="0.25">
      <c r="A212" s="58" t="s">
        <v>33</v>
      </c>
      <c r="B212" s="84"/>
      <c r="C212" s="84"/>
      <c r="D212" s="84"/>
      <c r="E212" s="84"/>
      <c r="F212" s="84"/>
      <c r="G212" s="18">
        <v>-0.13060057197330799</v>
      </c>
      <c r="H212" s="19">
        <v>0.15915915915915901</v>
      </c>
      <c r="I212" s="19">
        <v>0.176790571169538</v>
      </c>
      <c r="J212" s="19">
        <v>0.53045923149015906</v>
      </c>
      <c r="K212" s="20">
        <v>0.18563300142247499</v>
      </c>
      <c r="L212" s="18">
        <v>0.2971491228070175</v>
      </c>
      <c r="M212" s="19">
        <v>-1.1226252158894622E-2</v>
      </c>
      <c r="N212" s="19">
        <v>-4.0832049306625665E-2</v>
      </c>
      <c r="O212" s="19">
        <v>-0.27311696264543789</v>
      </c>
      <c r="P212" s="20">
        <v>-4.8190361927614521E-2</v>
      </c>
      <c r="Q212" s="18">
        <v>-3.29670329670331E-2</v>
      </c>
      <c r="R212" s="19">
        <v>0.25676855895196499</v>
      </c>
      <c r="S212" s="19">
        <v>-0.11566265060241</v>
      </c>
      <c r="T212" s="19">
        <v>-2.86436394271277E-2</v>
      </c>
      <c r="U212" s="20">
        <v>1.6176470588235271E-2</v>
      </c>
    </row>
    <row r="213" spans="1:21" s="6" customFormat="1" x14ac:dyDescent="0.25">
      <c r="A213" s="58"/>
      <c r="B213" s="84"/>
      <c r="C213" s="84"/>
      <c r="D213" s="84"/>
      <c r="E213" s="84"/>
      <c r="F213" s="84"/>
      <c r="G213" s="18"/>
      <c r="H213" s="19"/>
      <c r="I213" s="19"/>
      <c r="J213" s="19"/>
      <c r="K213" s="20"/>
      <c r="L213" s="18"/>
      <c r="M213" s="19"/>
      <c r="N213" s="19"/>
      <c r="O213" s="19"/>
      <c r="P213" s="20"/>
      <c r="Q213" s="18"/>
      <c r="R213" s="19"/>
      <c r="S213" s="19"/>
      <c r="T213" s="19"/>
      <c r="U213" s="20"/>
    </row>
    <row r="214" spans="1:21" s="6" customFormat="1" x14ac:dyDescent="0.25">
      <c r="A214" s="26" t="s">
        <v>11</v>
      </c>
      <c r="B214" s="84"/>
      <c r="C214" s="84"/>
      <c r="D214" s="84"/>
      <c r="E214" s="84"/>
      <c r="F214" s="84"/>
      <c r="G214" s="18">
        <v>-4.0939700030608404E-3</v>
      </c>
      <c r="H214" s="19">
        <v>0.10937307043181201</v>
      </c>
      <c r="I214" s="19">
        <v>9.57115009746589E-2</v>
      </c>
      <c r="J214" s="19">
        <v>0.113880623140206</v>
      </c>
      <c r="K214" s="20">
        <v>7.89151790833683E-2</v>
      </c>
      <c r="L214" s="18">
        <v>0.11587075953743897</v>
      </c>
      <c r="M214" s="19">
        <v>0.16081632653061229</v>
      </c>
      <c r="N214" s="19">
        <v>0.11143924568582096</v>
      </c>
      <c r="O214" s="19">
        <v>6.622037840216223E-2</v>
      </c>
      <c r="P214" s="20">
        <v>0.11150378204106212</v>
      </c>
      <c r="Q214" s="18">
        <v>7.87743157169907E-2</v>
      </c>
      <c r="R214" s="19">
        <v>2.4741081703106699E-2</v>
      </c>
      <c r="S214" s="19">
        <v>6.5115087876556593E-2</v>
      </c>
      <c r="T214" s="19">
        <v>9.3500368459837294E-2</v>
      </c>
      <c r="U214" s="20">
        <v>6.5885202922918717E-2</v>
      </c>
    </row>
    <row r="215" spans="1:21" s="6" customFormat="1" x14ac:dyDescent="0.25">
      <c r="A215" s="58" t="s">
        <v>15</v>
      </c>
      <c r="B215" s="84"/>
      <c r="C215" s="84"/>
      <c r="D215" s="84"/>
      <c r="E215" s="84"/>
      <c r="F215" s="84"/>
      <c r="G215" s="18">
        <f t="shared" ref="G215:P215" si="9">G256</f>
        <v>6.1450044208665101E-2</v>
      </c>
      <c r="H215" s="19">
        <f t="shared" si="9"/>
        <v>0.21732522796352599</v>
      </c>
      <c r="I215" s="19">
        <f t="shared" si="9"/>
        <v>4.3384879725085902E-2</v>
      </c>
      <c r="J215" s="19">
        <f t="shared" si="9"/>
        <v>0.13127413127413101</v>
      </c>
      <c r="K215" s="20">
        <f t="shared" si="9"/>
        <v>0.109612141652614</v>
      </c>
      <c r="L215" s="18">
        <f t="shared" si="9"/>
        <v>7.58017492711371E-2</v>
      </c>
      <c r="M215" s="19">
        <f t="shared" si="9"/>
        <v>9.1968372867249126E-2</v>
      </c>
      <c r="N215" s="19">
        <f t="shared" si="9"/>
        <v>8.5220255249073756E-2</v>
      </c>
      <c r="O215" s="19">
        <f t="shared" si="9"/>
        <v>2.7682973075464589E-2</v>
      </c>
      <c r="P215" s="20">
        <f t="shared" si="9"/>
        <v>6.9199594731509578E-2</v>
      </c>
      <c r="Q215" s="18">
        <v>8.0526519550909795E-2</v>
      </c>
      <c r="R215" s="19">
        <v>8.34603658536585E-2</v>
      </c>
      <c r="S215" s="19">
        <v>9.40819423368736E-2</v>
      </c>
      <c r="T215" s="19">
        <v>0.113653136531365</v>
      </c>
      <c r="U215" s="20">
        <v>9.3148867620581791E-2</v>
      </c>
    </row>
    <row r="216" spans="1:21" s="6" customFormat="1" x14ac:dyDescent="0.25">
      <c r="A216" s="58" t="s">
        <v>26</v>
      </c>
      <c r="B216" s="84"/>
      <c r="C216" s="84"/>
      <c r="D216" s="84"/>
      <c r="E216" s="84"/>
      <c r="F216" s="84"/>
      <c r="G216" s="18">
        <f t="shared" ref="G216:P216" si="10">G291</f>
        <v>-0.29032258064516098</v>
      </c>
      <c r="H216" s="19">
        <f t="shared" si="10"/>
        <v>0.48275862068965503</v>
      </c>
      <c r="I216" s="19">
        <f t="shared" si="10"/>
        <v>0.287128712871287</v>
      </c>
      <c r="J216" s="19">
        <f t="shared" si="10"/>
        <v>0.14655172413793099</v>
      </c>
      <c r="K216" s="20">
        <f t="shared" si="10"/>
        <v>0.121495327102804</v>
      </c>
      <c r="L216" s="18">
        <f t="shared" si="10"/>
        <v>0.44318181818181801</v>
      </c>
      <c r="M216" s="19">
        <f t="shared" si="10"/>
        <v>-2.3255813953488427E-2</v>
      </c>
      <c r="N216" s="19">
        <f t="shared" si="10"/>
        <v>-0.16153846153846152</v>
      </c>
      <c r="O216" s="19">
        <f t="shared" si="10"/>
        <v>-0.18796992481203006</v>
      </c>
      <c r="P216" s="20">
        <f t="shared" si="10"/>
        <v>-2.0833333333333332E-2</v>
      </c>
      <c r="Q216" s="18">
        <v>-0.267716535433071</v>
      </c>
      <c r="R216" s="19">
        <v>3.9682539682539701E-2</v>
      </c>
      <c r="S216" s="19">
        <v>5.5045871559633003E-2</v>
      </c>
      <c r="T216" s="19">
        <v>0.25925925925925902</v>
      </c>
      <c r="U216" s="20">
        <v>0.01</v>
      </c>
    </row>
    <row r="217" spans="1:21" s="6" customFormat="1" x14ac:dyDescent="0.25">
      <c r="A217" s="58" t="s">
        <v>29</v>
      </c>
      <c r="B217" s="84"/>
      <c r="C217" s="84"/>
      <c r="D217" s="84"/>
      <c r="E217" s="84"/>
      <c r="F217" s="84"/>
      <c r="G217" s="18">
        <f t="shared" ref="G217:P217" si="11">G327</f>
        <v>-1.02594539596406E-2</v>
      </c>
      <c r="H217" s="19">
        <f t="shared" si="11"/>
        <v>9.8208631140866504E-2</v>
      </c>
      <c r="I217" s="19">
        <f t="shared" si="11"/>
        <v>0.10173675776343701</v>
      </c>
      <c r="J217" s="19">
        <f t="shared" si="11"/>
        <v>0.114312124480049</v>
      </c>
      <c r="K217" s="20">
        <f t="shared" si="11"/>
        <v>7.6477355483550793E-2</v>
      </c>
      <c r="L217" s="18">
        <f t="shared" si="11"/>
        <v>0.12357577315171764</v>
      </c>
      <c r="M217" s="19">
        <f t="shared" si="11"/>
        <v>0.17127322156773911</v>
      </c>
      <c r="N217" s="19">
        <f t="shared" si="11"/>
        <v>0.11522132243100869</v>
      </c>
      <c r="O217" s="19">
        <f t="shared" si="11"/>
        <v>7.158163970689907E-2</v>
      </c>
      <c r="P217" s="20">
        <f t="shared" si="11"/>
        <v>0.11809633994489818</v>
      </c>
      <c r="Q217" s="18">
        <v>8.0477297853684598E-2</v>
      </c>
      <c r="R217" s="19">
        <v>1.8744505011429598E-2</v>
      </c>
      <c r="S217" s="19">
        <v>6.3308541013077702E-2</v>
      </c>
      <c r="T217" s="19">
        <v>9.1475018546591694E-2</v>
      </c>
      <c r="U217" s="20">
        <v>0.06</v>
      </c>
    </row>
    <row r="218" spans="1:21" s="6" customFormat="1" x14ac:dyDescent="0.25">
      <c r="A218" s="58" t="s">
        <v>32</v>
      </c>
      <c r="B218" s="84"/>
      <c r="C218" s="84"/>
      <c r="D218" s="84"/>
      <c r="E218" s="84"/>
      <c r="F218" s="84"/>
      <c r="G218" s="18">
        <f t="shared" ref="G218:P218" si="12">G356</f>
        <v>0.36363636363636398</v>
      </c>
      <c r="H218" s="19">
        <f t="shared" si="12"/>
        <v>-0.11688311688311701</v>
      </c>
      <c r="I218" s="19">
        <f t="shared" si="12"/>
        <v>-0.49425287356321801</v>
      </c>
      <c r="J218" s="19">
        <f t="shared" si="12"/>
        <v>-0.56999999999999995</v>
      </c>
      <c r="K218" s="20">
        <f t="shared" si="12"/>
        <v>-0.20110192837465601</v>
      </c>
      <c r="L218" s="18">
        <f t="shared" si="12"/>
        <v>-0.6962962962962963</v>
      </c>
      <c r="M218" s="19">
        <f t="shared" si="12"/>
        <v>-0.6029411764705882</v>
      </c>
      <c r="N218" s="19">
        <f t="shared" si="12"/>
        <v>-0.13636363636363646</v>
      </c>
      <c r="O218" s="19">
        <f t="shared" si="12"/>
        <v>-0.27906976744186041</v>
      </c>
      <c r="P218" s="20">
        <f t="shared" si="12"/>
        <v>-0.52758620689655178</v>
      </c>
      <c r="Q218" s="18">
        <v>-0.12195121951219499</v>
      </c>
      <c r="R218" s="19">
        <v>0.51851851851851805</v>
      </c>
      <c r="S218" s="19">
        <v>-0.13157894736842099</v>
      </c>
      <c r="T218" s="19">
        <v>0.12903225806451599</v>
      </c>
      <c r="U218" s="20">
        <v>0.06</v>
      </c>
    </row>
    <row r="219" spans="1:21" s="6" customFormat="1" x14ac:dyDescent="0.25">
      <c r="A219" s="58" t="s">
        <v>33</v>
      </c>
      <c r="B219" s="84"/>
      <c r="C219" s="84"/>
      <c r="D219" s="84"/>
      <c r="E219" s="84"/>
      <c r="F219" s="84"/>
      <c r="G219" s="18">
        <f t="shared" ref="G219:P219" si="13">G383</f>
        <v>-6.3492063492063405E-2</v>
      </c>
      <c r="H219" s="19">
        <f t="shared" si="13"/>
        <v>0.48979591836734698</v>
      </c>
      <c r="I219" s="19">
        <f t="shared" si="13"/>
        <v>0.422222222222222</v>
      </c>
      <c r="J219" s="19">
        <f t="shared" si="13"/>
        <v>0.35185185185185203</v>
      </c>
      <c r="K219" s="20">
        <f t="shared" si="13"/>
        <v>0.27488151658767801</v>
      </c>
      <c r="L219" s="18">
        <f t="shared" si="13"/>
        <v>6.7796610169491428E-2</v>
      </c>
      <c r="M219" s="19">
        <f t="shared" si="13"/>
        <v>-1.3698630136986254E-2</v>
      </c>
      <c r="N219" s="19">
        <f t="shared" si="13"/>
        <v>0.32812499999999994</v>
      </c>
      <c r="O219" s="19">
        <f t="shared" si="13"/>
        <v>1.2166827667125003E-16</v>
      </c>
      <c r="P219" s="20">
        <f t="shared" si="13"/>
        <v>8.9219330855018666E-2</v>
      </c>
      <c r="Q219" s="18">
        <v>0.126984126984127</v>
      </c>
      <c r="R219" s="19">
        <v>4.1666666666666401E-2</v>
      </c>
      <c r="S219" s="19">
        <v>-0.129411764705882</v>
      </c>
      <c r="T219" s="19">
        <v>-5.4794520547945702E-2</v>
      </c>
      <c r="U219" s="20">
        <v>-0.01</v>
      </c>
    </row>
    <row r="220" spans="1:21" s="6" customFormat="1" x14ac:dyDescent="0.25">
      <c r="A220" s="58"/>
      <c r="B220" s="84"/>
      <c r="C220" s="84"/>
      <c r="D220" s="84"/>
      <c r="E220" s="84"/>
      <c r="F220" s="84"/>
      <c r="G220" s="18"/>
      <c r="H220" s="19"/>
      <c r="I220" s="19"/>
      <c r="J220" s="19"/>
      <c r="K220" s="20"/>
      <c r="L220" s="18"/>
      <c r="M220" s="19"/>
      <c r="N220" s="19"/>
      <c r="O220" s="19"/>
      <c r="P220" s="20"/>
      <c r="Q220" s="18"/>
      <c r="R220" s="19"/>
      <c r="S220" s="19"/>
      <c r="T220" s="19"/>
      <c r="U220" s="20"/>
    </row>
    <row r="221" spans="1:21" s="6" customFormat="1" x14ac:dyDescent="0.25">
      <c r="A221" s="58" t="s">
        <v>12</v>
      </c>
      <c r="B221" s="84"/>
      <c r="C221" s="84"/>
      <c r="D221" s="84"/>
      <c r="E221" s="84"/>
      <c r="F221" s="84"/>
      <c r="G221" s="18" t="s">
        <v>28</v>
      </c>
      <c r="H221" s="19">
        <v>-0.337209302325581</v>
      </c>
      <c r="I221" s="19">
        <v>0.91156462585034004</v>
      </c>
      <c r="J221" s="19">
        <v>-0.64810690423162598</v>
      </c>
      <c r="K221" s="20">
        <v>-0.10960960960961</v>
      </c>
      <c r="L221" s="18">
        <v>-1.3711340206185567</v>
      </c>
      <c r="M221" s="19">
        <v>0.96491228070175417</v>
      </c>
      <c r="N221" s="19">
        <v>-0.81494661921708189</v>
      </c>
      <c r="O221" s="19">
        <v>-1.1139240506329113</v>
      </c>
      <c r="P221" s="20">
        <v>-0.81450252951096125</v>
      </c>
      <c r="Q221" s="18">
        <v>0.5</v>
      </c>
      <c r="R221" s="19">
        <v>-1.0535714285714299</v>
      </c>
      <c r="S221" s="19">
        <v>-2.3653846153846199</v>
      </c>
      <c r="T221" s="19">
        <v>-3.8333333333333299</v>
      </c>
      <c r="U221" s="20">
        <v>-2.6545454545454543</v>
      </c>
    </row>
    <row r="222" spans="1:21" s="6" customFormat="1" x14ac:dyDescent="0.25">
      <c r="A222" s="188" t="s">
        <v>13</v>
      </c>
      <c r="B222" s="84"/>
      <c r="C222" s="84"/>
      <c r="D222" s="84"/>
      <c r="E222" s="84"/>
      <c r="F222" s="84"/>
      <c r="G222" s="34">
        <v>-4.0094339622641799E-2</v>
      </c>
      <c r="H222" s="35">
        <v>0.45582150101419899</v>
      </c>
      <c r="I222" s="35">
        <v>0.466390160183067</v>
      </c>
      <c r="J222" s="35">
        <v>0.41363168724279897</v>
      </c>
      <c r="K222" s="36">
        <v>0.32325999768934999</v>
      </c>
      <c r="L222" s="34">
        <v>0.33415233415233414</v>
      </c>
      <c r="M222" s="35">
        <v>0.19199687900574053</v>
      </c>
      <c r="N222" s="35">
        <v>-9.7532429532819665E-4</v>
      </c>
      <c r="O222" s="35">
        <v>-0.19430844228238084</v>
      </c>
      <c r="P222" s="36">
        <v>3.5484876831930155E-2</v>
      </c>
      <c r="Q222" s="34">
        <v>-0.166535122336227</v>
      </c>
      <c r="R222" s="35">
        <v>-0.13629137834299601</v>
      </c>
      <c r="S222" s="35">
        <v>-0.125549155520844</v>
      </c>
      <c r="T222" s="35">
        <v>-1.52206314077959E-2</v>
      </c>
      <c r="U222" s="36">
        <v>-0.10827511443025772</v>
      </c>
    </row>
    <row r="223" spans="1:21" s="6" customFormat="1" x14ac:dyDescent="0.25">
      <c r="A223" s="188"/>
      <c r="B223" s="84"/>
      <c r="C223" s="84"/>
      <c r="D223" s="84"/>
      <c r="E223" s="84"/>
      <c r="F223" s="84"/>
      <c r="G223" s="34"/>
      <c r="H223" s="35"/>
      <c r="I223" s="35"/>
      <c r="J223" s="35"/>
      <c r="K223" s="36"/>
      <c r="L223" s="34"/>
      <c r="M223" s="35"/>
      <c r="N223" s="35"/>
      <c r="O223" s="35"/>
      <c r="P223" s="36"/>
      <c r="Q223" s="34"/>
      <c r="R223" s="35"/>
      <c r="S223" s="35"/>
      <c r="T223" s="35"/>
      <c r="U223" s="36"/>
    </row>
    <row r="224" spans="1:21" s="6" customFormat="1" x14ac:dyDescent="0.25">
      <c r="A224" s="58" t="s">
        <v>15</v>
      </c>
      <c r="B224" s="84"/>
      <c r="C224" s="84"/>
      <c r="D224" s="84"/>
      <c r="E224" s="84"/>
      <c r="F224" s="84"/>
      <c r="G224" s="18">
        <v>-5.4091064703868597E-2</v>
      </c>
      <c r="H224" s="19">
        <v>0.53331895622169501</v>
      </c>
      <c r="I224" s="19">
        <v>0.57716223855285398</v>
      </c>
      <c r="J224" s="19">
        <v>0.531645569620253</v>
      </c>
      <c r="K224" s="20">
        <v>0.39355821545157799</v>
      </c>
      <c r="L224" s="18">
        <v>0.34129569308722407</v>
      </c>
      <c r="M224" s="19">
        <v>0.20365682137834029</v>
      </c>
      <c r="N224" s="19">
        <v>1.3022700119474286E-2</v>
      </c>
      <c r="O224" s="19">
        <v>-0.16874035055853234</v>
      </c>
      <c r="P224" s="20">
        <v>4.9504950495049507E-2</v>
      </c>
      <c r="Q224" s="18">
        <v>-0.153669724770642</v>
      </c>
      <c r="R224" s="19">
        <v>-0.134026641738724</v>
      </c>
      <c r="S224" s="19">
        <v>-0.16971340960018899</v>
      </c>
      <c r="T224" s="19">
        <v>-2.1522997924178399E-2</v>
      </c>
      <c r="U224" s="20">
        <v>-0.11671924290220816</v>
      </c>
    </row>
    <row r="225" spans="1:25" s="6" customFormat="1" x14ac:dyDescent="0.25">
      <c r="A225" s="58" t="s">
        <v>26</v>
      </c>
      <c r="B225" s="84"/>
      <c r="C225" s="84"/>
      <c r="D225" s="84"/>
      <c r="E225" s="84"/>
      <c r="F225" s="84"/>
      <c r="G225" s="18">
        <v>-4.0741644303488797E-2</v>
      </c>
      <c r="H225" s="19">
        <v>0.93087224031849403</v>
      </c>
      <c r="I225" s="19">
        <v>0.86955250073120804</v>
      </c>
      <c r="J225" s="19">
        <v>0.51325878594249197</v>
      </c>
      <c r="K225" s="20">
        <v>0.51937609576204602</v>
      </c>
      <c r="L225" s="18">
        <v>0.50432349949135302</v>
      </c>
      <c r="M225" s="19">
        <v>0.23842549203373953</v>
      </c>
      <c r="N225" s="19">
        <v>-9.4023779724655851E-2</v>
      </c>
      <c r="O225" s="19">
        <v>-0.36778211759738205</v>
      </c>
      <c r="P225" s="20">
        <v>-3.3025624701575683E-2</v>
      </c>
      <c r="Q225" s="18">
        <v>-0.40896027049873201</v>
      </c>
      <c r="R225" s="19">
        <v>-0.34085061298622699</v>
      </c>
      <c r="S225" s="19">
        <v>-0.25505094111552401</v>
      </c>
      <c r="T225" s="19">
        <v>-0.111370846552012</v>
      </c>
      <c r="U225" s="20">
        <v>-0.28042959427207631</v>
      </c>
    </row>
    <row r="226" spans="1:25" s="6" customFormat="1" x14ac:dyDescent="0.25">
      <c r="A226" s="58" t="s">
        <v>29</v>
      </c>
      <c r="B226" s="84"/>
      <c r="C226" s="84"/>
      <c r="D226" s="84"/>
      <c r="E226" s="84"/>
      <c r="F226" s="84"/>
      <c r="G226" s="18">
        <v>4.14364640883915E-3</v>
      </c>
      <c r="H226" s="19">
        <v>0.111867174741426</v>
      </c>
      <c r="I226" s="19">
        <v>6.4656273958600602E-2</v>
      </c>
      <c r="J226" s="19">
        <v>8.0454838017593497E-2</v>
      </c>
      <c r="K226" s="20">
        <v>6.6422989664734394E-2</v>
      </c>
      <c r="L226" s="18">
        <v>0.12929848693259974</v>
      </c>
      <c r="M226" s="19">
        <v>0.14320685434516525</v>
      </c>
      <c r="N226" s="19">
        <v>8.7133941430628789E-2</v>
      </c>
      <c r="O226" s="19">
        <v>6.0961080222398593E-2</v>
      </c>
      <c r="P226" s="20">
        <v>0.10193830516487412</v>
      </c>
      <c r="Q226" s="18">
        <v>7.67356881851399E-2</v>
      </c>
      <c r="R226" s="19">
        <v>2.3126338329764198E-2</v>
      </c>
      <c r="S226" s="19">
        <v>9.8918083462132905E-2</v>
      </c>
      <c r="T226" s="19">
        <v>8.9650009358038102E-2</v>
      </c>
      <c r="U226" s="20">
        <v>7.2397704724620718E-2</v>
      </c>
    </row>
    <row r="227" spans="1:25" s="6" customFormat="1" x14ac:dyDescent="0.25">
      <c r="A227" s="58" t="s">
        <v>32</v>
      </c>
      <c r="B227" s="84"/>
      <c r="C227" s="84"/>
      <c r="D227" s="84"/>
      <c r="E227" s="84"/>
      <c r="F227" s="84"/>
      <c r="G227" s="18">
        <v>2.0477815699658501E-2</v>
      </c>
      <c r="H227" s="19">
        <v>8.9700996677741202E-2</v>
      </c>
      <c r="I227" s="19">
        <v>0.19860627177700299</v>
      </c>
      <c r="J227" s="19">
        <v>0.264984227129337</v>
      </c>
      <c r="K227" s="20">
        <v>0.14524207011686099</v>
      </c>
      <c r="L227" s="18">
        <v>0.51505016722408026</v>
      </c>
      <c r="M227" s="19">
        <v>0.4634146341463416</v>
      </c>
      <c r="N227" s="19">
        <v>0.53197674418604668</v>
      </c>
      <c r="O227" s="19">
        <v>0.35162094763092272</v>
      </c>
      <c r="P227" s="20">
        <v>0.45918367346938782</v>
      </c>
      <c r="Q227" s="18">
        <v>0.27593818984547402</v>
      </c>
      <c r="R227" s="19">
        <v>0.17708333333333301</v>
      </c>
      <c r="S227" s="19">
        <v>5.5028462998102497E-2</v>
      </c>
      <c r="T227" s="19">
        <v>0.143911439114391</v>
      </c>
      <c r="U227" s="20">
        <v>0.15834165834165828</v>
      </c>
    </row>
    <row r="228" spans="1:25" s="6" customFormat="1" x14ac:dyDescent="0.25">
      <c r="A228" s="58" t="s">
        <v>33</v>
      </c>
      <c r="B228" s="84"/>
      <c r="C228" s="84"/>
      <c r="D228" s="84"/>
      <c r="E228" s="84"/>
      <c r="F228" s="84"/>
      <c r="G228" s="18">
        <v>-0.13488843813387399</v>
      </c>
      <c r="H228" s="19">
        <v>0.14210526315789401</v>
      </c>
      <c r="I228" s="19">
        <v>0.16635160680529301</v>
      </c>
      <c r="J228" s="19">
        <v>0.53998025666337601</v>
      </c>
      <c r="K228" s="20">
        <v>0.18093336660843501</v>
      </c>
      <c r="L228" s="18">
        <v>0.31301289566236817</v>
      </c>
      <c r="M228" s="19">
        <v>-1.1059907834101408E-2</v>
      </c>
      <c r="N228" s="19">
        <v>-5.9967585089141046E-2</v>
      </c>
      <c r="O228" s="19">
        <v>-0.28589743589743588</v>
      </c>
      <c r="P228" s="20">
        <v>-5.6001690617075231E-2</v>
      </c>
      <c r="Q228" s="18">
        <v>-4.1964285714285801E-2</v>
      </c>
      <c r="R228" s="19">
        <v>0.27120223671947802</v>
      </c>
      <c r="S228" s="19">
        <v>-0.114655172413793</v>
      </c>
      <c r="T228" s="19">
        <v>-2.69299820466792E-2</v>
      </c>
      <c r="U228" s="20">
        <v>1.8132975151108177E-2</v>
      </c>
    </row>
    <row r="229" spans="1:25" s="6" customFormat="1" x14ac:dyDescent="0.25">
      <c r="A229" s="58"/>
      <c r="B229" s="84"/>
      <c r="C229" s="84"/>
      <c r="D229" s="84"/>
      <c r="E229" s="84"/>
      <c r="F229" s="84"/>
      <c r="G229" s="18"/>
      <c r="H229" s="19"/>
      <c r="I229" s="19"/>
      <c r="J229" s="19"/>
      <c r="K229" s="20"/>
      <c r="L229" s="18"/>
      <c r="M229" s="19"/>
      <c r="N229" s="19"/>
      <c r="O229" s="19"/>
      <c r="P229" s="20"/>
      <c r="Q229" s="18"/>
      <c r="R229" s="19"/>
      <c r="S229" s="19"/>
      <c r="T229" s="19"/>
      <c r="U229" s="20"/>
    </row>
    <row r="230" spans="1:25" s="6" customFormat="1" x14ac:dyDescent="0.25">
      <c r="A230" s="58" t="s">
        <v>52</v>
      </c>
      <c r="B230" s="84"/>
      <c r="C230" s="84"/>
      <c r="D230" s="84"/>
      <c r="E230" s="84"/>
      <c r="F230" s="84"/>
      <c r="G230" s="18">
        <f t="shared" ref="G230:K231" si="14">(G28-B28)/B28</f>
        <v>1.1307014181678761E-2</v>
      </c>
      <c r="H230" s="19">
        <f t="shared" si="14"/>
        <v>0.37460455983418767</v>
      </c>
      <c r="I230" s="19">
        <f t="shared" si="14"/>
        <v>0.51912166421517147</v>
      </c>
      <c r="J230" s="19">
        <f t="shared" si="14"/>
        <v>0.457288371016282</v>
      </c>
      <c r="K230" s="20">
        <f t="shared" si="14"/>
        <v>0.3426568441064638</v>
      </c>
      <c r="L230" s="322">
        <v>0.30547659655107079</v>
      </c>
      <c r="M230" s="323">
        <v>0.21469957933169298</v>
      </c>
      <c r="N230" s="323">
        <v>1.8186847382615751E-2</v>
      </c>
      <c r="O230" s="323">
        <v>-0.19872915011914227</v>
      </c>
      <c r="P230" s="20">
        <v>4.3168905644347784E-2</v>
      </c>
      <c r="Q230" s="18">
        <v>-0.14348962113514299</v>
      </c>
      <c r="R230" s="19">
        <v>-0.12931259801359099</v>
      </c>
      <c r="S230" s="19">
        <v>-0.117223580548764</v>
      </c>
      <c r="T230" s="19">
        <v>-1.0044937879989399E-2</v>
      </c>
      <c r="U230" s="324">
        <v>-9.8985374461298403E-2</v>
      </c>
    </row>
    <row r="231" spans="1:25" s="6" customFormat="1" x14ac:dyDescent="0.25">
      <c r="A231" s="58" t="s">
        <v>53</v>
      </c>
      <c r="B231" s="84"/>
      <c r="C231" s="84"/>
      <c r="D231" s="84"/>
      <c r="E231" s="84"/>
      <c r="F231" s="84"/>
      <c r="G231" s="18">
        <f t="shared" si="14"/>
        <v>-0.25303179285480176</v>
      </c>
      <c r="H231" s="19">
        <f t="shared" si="14"/>
        <v>6.3457330415755062E-2</v>
      </c>
      <c r="I231" s="19">
        <f t="shared" si="14"/>
        <v>0.24541284403669725</v>
      </c>
      <c r="J231" s="19">
        <f t="shared" si="14"/>
        <v>0.42352941176470593</v>
      </c>
      <c r="K231" s="20">
        <f t="shared" si="14"/>
        <v>9.2562651576394525E-2</v>
      </c>
      <c r="L231" s="322">
        <v>0.18253620008775776</v>
      </c>
      <c r="M231" s="323">
        <v>0.24671052631578949</v>
      </c>
      <c r="N231" s="323">
        <v>0.11352746037596784</v>
      </c>
      <c r="O231" s="323">
        <v>1.357733175914984E-2</v>
      </c>
      <c r="P231" s="20">
        <v>0.12671106178320385</v>
      </c>
      <c r="Q231" s="18">
        <v>8.0148423005565905E-2</v>
      </c>
      <c r="R231" s="19">
        <v>-3.2651715039577797E-2</v>
      </c>
      <c r="S231" s="19">
        <v>-9.0698444223767397E-2</v>
      </c>
      <c r="T231" s="19">
        <v>-0.126965637740245</v>
      </c>
      <c r="U231" s="324">
        <v>-4.8678377934657652E-2</v>
      </c>
    </row>
    <row r="232" spans="1:25" s="6" customFormat="1" x14ac:dyDescent="0.25">
      <c r="A232" s="58" t="s">
        <v>18</v>
      </c>
      <c r="B232" s="84"/>
      <c r="C232" s="84"/>
      <c r="D232" s="84"/>
      <c r="E232" s="84"/>
      <c r="F232" s="84"/>
      <c r="G232" s="23">
        <v>-3.6363636363636397E-2</v>
      </c>
      <c r="H232" s="24">
        <v>-4.2179261862917199E-2</v>
      </c>
      <c r="I232" s="24">
        <v>-3.8251366120218497E-2</v>
      </c>
      <c r="J232" s="24">
        <v>-4.0268456375839E-2</v>
      </c>
      <c r="K232" s="25">
        <v>-3.9310954063604402E-2</v>
      </c>
      <c r="L232" s="23">
        <v>2.6415094339622615E-2</v>
      </c>
      <c r="M232" s="24">
        <v>1.6513761467889881E-2</v>
      </c>
      <c r="N232" s="24">
        <v>5.4924242424242535E-2</v>
      </c>
      <c r="O232" s="24">
        <v>9.4405594405594373E-2</v>
      </c>
      <c r="P232" s="25">
        <v>4.8735632183908022E-2</v>
      </c>
      <c r="Q232" s="23">
        <v>5.6985294117646898E-2</v>
      </c>
      <c r="R232" s="24">
        <v>8.1227436823104404E-2</v>
      </c>
      <c r="S232" s="24">
        <v>6.1041292639138198E-2</v>
      </c>
      <c r="T232" s="24">
        <v>-1.11821086261986E-2</v>
      </c>
      <c r="U232" s="25">
        <v>4.5155633494081596E-2</v>
      </c>
    </row>
    <row r="233" spans="1:25" s="6" customFormat="1" x14ac:dyDescent="0.25">
      <c r="A233" s="188" t="s">
        <v>19</v>
      </c>
      <c r="B233" s="84"/>
      <c r="C233" s="84"/>
      <c r="D233" s="84"/>
      <c r="E233" s="84"/>
      <c r="F233" s="84"/>
      <c r="G233" s="34">
        <v>-4.8015957825746303E-2</v>
      </c>
      <c r="H233" s="35">
        <v>0.29573246818068399</v>
      </c>
      <c r="I233" s="35">
        <v>0.44541520372336102</v>
      </c>
      <c r="J233" s="35">
        <v>0.43363664888609998</v>
      </c>
      <c r="K233" s="36">
        <v>0.28108407079645997</v>
      </c>
      <c r="L233" s="34">
        <v>0.27344159245678357</v>
      </c>
      <c r="M233" s="35">
        <v>0.21276322547508966</v>
      </c>
      <c r="N233" s="35">
        <v>3.389447520054218E-2</v>
      </c>
      <c r="O233" s="35">
        <v>-0.15990369884000924</v>
      </c>
      <c r="P233" s="36">
        <v>5.6342284776789042E-2</v>
      </c>
      <c r="Q233" s="34">
        <v>-0.1</v>
      </c>
      <c r="R233" s="35">
        <v>-0.10762308099523533</v>
      </c>
      <c r="S233" s="35">
        <v>-0.10741995410337664</v>
      </c>
      <c r="T233" s="35">
        <v>-3.1002501042100901E-2</v>
      </c>
      <c r="U233" s="36">
        <v>-8.6156864347896864E-2</v>
      </c>
    </row>
    <row r="234" spans="1:25" s="6" customFormat="1" x14ac:dyDescent="0.25">
      <c r="A234" s="188"/>
      <c r="B234" s="84"/>
      <c r="C234" s="84"/>
      <c r="D234" s="84"/>
      <c r="E234" s="84"/>
      <c r="F234" s="84"/>
      <c r="G234" s="18"/>
      <c r="H234" s="19"/>
      <c r="I234" s="19"/>
      <c r="J234" s="19"/>
      <c r="K234" s="20"/>
      <c r="L234" s="18"/>
      <c r="M234" s="19"/>
      <c r="N234" s="19"/>
      <c r="O234" s="19"/>
      <c r="P234" s="20"/>
      <c r="Q234" s="398"/>
      <c r="R234" s="399"/>
      <c r="S234" s="399"/>
      <c r="T234" s="19"/>
      <c r="U234" s="20"/>
    </row>
    <row r="235" spans="1:25" s="6" customFormat="1" x14ac:dyDescent="0.25">
      <c r="A235" s="188" t="s">
        <v>20</v>
      </c>
      <c r="B235" s="84"/>
      <c r="C235" s="84"/>
      <c r="D235" s="84"/>
      <c r="E235" s="84"/>
      <c r="F235" s="84"/>
      <c r="G235" s="29">
        <v>0.24396442185514</v>
      </c>
      <c r="H235" s="30">
        <v>5.2153846153846199</v>
      </c>
      <c r="I235" s="30">
        <v>0.63747346072186895</v>
      </c>
      <c r="J235" s="30">
        <v>0.212443095599396</v>
      </c>
      <c r="K235" s="31">
        <v>0.60826799714896496</v>
      </c>
      <c r="L235" s="29">
        <v>0.99387129724208378</v>
      </c>
      <c r="M235" s="30">
        <v>7.6732673267326704E-2</v>
      </c>
      <c r="N235" s="30">
        <v>-0.27520259319286755</v>
      </c>
      <c r="O235" s="30">
        <v>-0.3886107634543165</v>
      </c>
      <c r="P235" s="31">
        <v>-0.1376528984222643</v>
      </c>
      <c r="Q235" s="29">
        <v>-0.72592213114754101</v>
      </c>
      <c r="R235" s="30">
        <v>-0.38314176245210729</v>
      </c>
      <c r="S235" s="30">
        <v>-0.32602862254025</v>
      </c>
      <c r="T235" s="30">
        <v>6.4483111566018395E-2</v>
      </c>
      <c r="U235" s="31">
        <v>-0.30393668414019981</v>
      </c>
    </row>
    <row r="236" spans="1:25" s="6" customFormat="1" x14ac:dyDescent="0.25">
      <c r="A236" s="410" t="s">
        <v>21</v>
      </c>
      <c r="B236" s="84"/>
      <c r="C236" s="84"/>
      <c r="D236" s="84"/>
      <c r="E236" s="84"/>
      <c r="F236" s="84"/>
      <c r="G236" s="18"/>
      <c r="H236" s="19"/>
      <c r="I236" s="19"/>
      <c r="J236" s="19"/>
      <c r="K236" s="20"/>
      <c r="L236" s="18"/>
      <c r="M236" s="19"/>
      <c r="N236" s="19"/>
      <c r="O236" s="19"/>
      <c r="P236" s="20"/>
      <c r="Q236" s="18"/>
      <c r="R236" s="19"/>
      <c r="S236" s="19"/>
      <c r="T236" s="19"/>
      <c r="U236" s="20"/>
    </row>
    <row r="237" spans="1:25" s="6" customFormat="1" x14ac:dyDescent="0.25">
      <c r="A237" s="221" t="s">
        <v>39</v>
      </c>
      <c r="B237" s="84"/>
      <c r="C237" s="84"/>
      <c r="D237" s="84"/>
      <c r="E237" s="84"/>
      <c r="F237" s="84"/>
      <c r="G237" s="18">
        <v>2.7137809187279198</v>
      </c>
      <c r="H237" s="19">
        <v>1.77551020408163</v>
      </c>
      <c r="I237" s="19">
        <v>0.16</v>
      </c>
      <c r="J237" s="19" t="s">
        <v>28</v>
      </c>
      <c r="K237" s="20" t="s">
        <v>28</v>
      </c>
      <c r="L237" s="18">
        <v>-0.61855670103092786</v>
      </c>
      <c r="M237" s="19">
        <v>0.31372549019607854</v>
      </c>
      <c r="N237" s="19">
        <v>-0.97126436781609193</v>
      </c>
      <c r="O237" s="19">
        <v>-1.210321324245375</v>
      </c>
      <c r="P237" s="20">
        <v>-0.7564469914040115</v>
      </c>
      <c r="Q237" s="18">
        <v>-1.14054054054054</v>
      </c>
      <c r="R237" s="19">
        <v>-2.9309701492537301</v>
      </c>
      <c r="S237" s="19" t="s">
        <v>28</v>
      </c>
      <c r="T237" s="19">
        <v>-2.55555555555555</v>
      </c>
      <c r="U237" s="20">
        <v>-4.8058823529411763</v>
      </c>
    </row>
    <row r="238" spans="1:25" s="6" customFormat="1" ht="16.2" x14ac:dyDescent="0.25">
      <c r="A238" s="408" t="s">
        <v>237</v>
      </c>
      <c r="B238" s="84"/>
      <c r="C238" s="84"/>
      <c r="D238" s="84"/>
      <c r="E238" s="84"/>
      <c r="F238" s="84"/>
      <c r="G238" s="18">
        <v>-3.6363636363636397E-2</v>
      </c>
      <c r="H238" s="19">
        <v>-4.2179261862917199E-2</v>
      </c>
      <c r="I238" s="19">
        <v>-3.8251366120218497E-2</v>
      </c>
      <c r="J238" s="19">
        <v>-4.0268456375839E-2</v>
      </c>
      <c r="K238" s="20">
        <v>-3.9310954063604402E-2</v>
      </c>
      <c r="L238" s="18">
        <v>2.6415094339622615E-2</v>
      </c>
      <c r="M238" s="19">
        <v>-1.834862385321127E-3</v>
      </c>
      <c r="N238" s="19">
        <v>3.5984848484848592E-2</v>
      </c>
      <c r="O238" s="19">
        <v>7.69230769230769E-2</v>
      </c>
      <c r="P238" s="20">
        <v>3.5402298850574658E-2</v>
      </c>
      <c r="Q238" s="18">
        <v>3.8602941176470618E-2</v>
      </c>
      <c r="R238" s="19">
        <v>8.1227436823104404E-2</v>
      </c>
      <c r="S238" s="19">
        <v>6.1041292639138198E-2</v>
      </c>
      <c r="T238" s="19">
        <v>-1.11821086261986E-2</v>
      </c>
      <c r="U238" s="20">
        <v>4.0852575488454786E-2</v>
      </c>
    </row>
    <row r="239" spans="1:25" s="6" customFormat="1" x14ac:dyDescent="0.25">
      <c r="A239" s="221" t="s">
        <v>40</v>
      </c>
      <c r="B239" s="84"/>
      <c r="C239" s="84"/>
      <c r="D239" s="84"/>
      <c r="E239" s="84"/>
      <c r="F239" s="84"/>
      <c r="G239" s="18" t="s">
        <v>28</v>
      </c>
      <c r="H239" s="19">
        <v>-1.0384615384615401</v>
      </c>
      <c r="I239" s="19">
        <v>-0.51851851851851805</v>
      </c>
      <c r="J239" s="19">
        <v>-1.3230769230769199</v>
      </c>
      <c r="K239" s="20">
        <v>-0.29411764705882398</v>
      </c>
      <c r="L239" s="18">
        <v>-0.98305084745762716</v>
      </c>
      <c r="M239" s="19" t="s">
        <v>28</v>
      </c>
      <c r="N239" s="19">
        <v>-0.61538461538461542</v>
      </c>
      <c r="O239" s="19">
        <v>7.8095238095238155</v>
      </c>
      <c r="P239" s="20" t="s">
        <v>28</v>
      </c>
      <c r="Q239" s="18">
        <v>-0.5</v>
      </c>
      <c r="R239" s="19">
        <v>-1.00886917960089</v>
      </c>
      <c r="S239" s="19">
        <v>5</v>
      </c>
      <c r="T239" s="19">
        <v>-0.79020979020978999</v>
      </c>
      <c r="U239" s="20">
        <v>-0.96739853626081163</v>
      </c>
    </row>
    <row r="240" spans="1:25" s="6" customFormat="1" x14ac:dyDescent="0.25">
      <c r="A240" s="221" t="s">
        <v>22</v>
      </c>
      <c r="B240" s="84"/>
      <c r="C240" s="84"/>
      <c r="D240" s="84"/>
      <c r="E240" s="84"/>
      <c r="F240" s="84"/>
      <c r="G240" s="18">
        <v>1.0487804878048801</v>
      </c>
      <c r="H240" s="19">
        <v>-0.33333333333333298</v>
      </c>
      <c r="I240" s="19">
        <v>1.18518518518519</v>
      </c>
      <c r="J240" s="19">
        <v>1.0983606557376999</v>
      </c>
      <c r="K240" s="20">
        <v>1.11386138613861</v>
      </c>
      <c r="L240" s="18">
        <v>1.8333333333333335</v>
      </c>
      <c r="M240" s="19" t="s">
        <v>28</v>
      </c>
      <c r="N240" s="19">
        <v>3.1999999999999886</v>
      </c>
      <c r="O240" s="19">
        <v>-2.8333333333333242</v>
      </c>
      <c r="P240" s="20" t="s">
        <v>28</v>
      </c>
      <c r="Q240" s="18">
        <v>-1.29411764705882</v>
      </c>
      <c r="R240" s="19">
        <v>0.995056497175141</v>
      </c>
      <c r="S240" s="19">
        <v>-0.80952380952380998</v>
      </c>
      <c r="T240" s="19">
        <v>1</v>
      </c>
      <c r="U240" s="20">
        <v>0.99424046076313888</v>
      </c>
      <c r="Y240" s="405"/>
    </row>
    <row r="241" spans="1:21" s="6" customFormat="1" x14ac:dyDescent="0.25">
      <c r="A241" s="410" t="s">
        <v>23</v>
      </c>
      <c r="B241" s="84"/>
      <c r="C241" s="84"/>
      <c r="D241" s="84"/>
      <c r="E241" s="84"/>
      <c r="F241" s="84"/>
      <c r="G241" s="18"/>
      <c r="H241" s="19"/>
      <c r="I241" s="19"/>
      <c r="J241" s="19"/>
      <c r="K241" s="20"/>
      <c r="L241" s="18"/>
      <c r="M241" s="19"/>
      <c r="N241" s="19"/>
      <c r="O241" s="19"/>
      <c r="P241" s="20"/>
      <c r="Q241" s="18"/>
      <c r="R241" s="19"/>
      <c r="S241" s="19"/>
      <c r="T241" s="19"/>
      <c r="U241" s="20"/>
    </row>
    <row r="242" spans="1:21" s="6" customFormat="1" x14ac:dyDescent="0.25">
      <c r="A242" s="58" t="s">
        <v>24</v>
      </c>
      <c r="B242" s="84"/>
      <c r="C242" s="84"/>
      <c r="D242" s="84"/>
      <c r="E242" s="84"/>
      <c r="F242" s="84"/>
      <c r="G242" s="18" t="s">
        <v>25</v>
      </c>
      <c r="H242" s="19">
        <v>1</v>
      </c>
      <c r="I242" s="19" t="s">
        <v>25</v>
      </c>
      <c r="J242" s="19" t="s">
        <v>25</v>
      </c>
      <c r="K242" s="20">
        <v>-1.5833333333333299</v>
      </c>
      <c r="L242" s="18">
        <v>1</v>
      </c>
      <c r="M242" s="19" t="s">
        <v>25</v>
      </c>
      <c r="N242" s="19">
        <v>1</v>
      </c>
      <c r="O242" s="19" t="s">
        <v>25</v>
      </c>
      <c r="P242" s="20">
        <v>1.6048387096774193</v>
      </c>
      <c r="Q242" s="18">
        <v>0</v>
      </c>
      <c r="R242" s="19">
        <v>-0.76</v>
      </c>
      <c r="S242" s="19" t="s">
        <v>28</v>
      </c>
      <c r="T242" s="19" t="s">
        <v>28</v>
      </c>
      <c r="U242" s="20">
        <v>-0.93333333333333335</v>
      </c>
    </row>
    <row r="243" spans="1:21" s="6" customFormat="1" x14ac:dyDescent="0.25">
      <c r="A243" s="15" t="s">
        <v>12</v>
      </c>
      <c r="B243" s="84"/>
      <c r="C243" s="84"/>
      <c r="D243" s="84"/>
      <c r="E243" s="84"/>
      <c r="F243" s="84"/>
      <c r="G243" s="18" t="s">
        <v>28</v>
      </c>
      <c r="H243" s="19">
        <v>-0.337209302325581</v>
      </c>
      <c r="I243" s="19">
        <v>0.91156462585034004</v>
      </c>
      <c r="J243" s="19">
        <v>-0.64810690423162598</v>
      </c>
      <c r="K243" s="20">
        <v>-0.10960960960961</v>
      </c>
      <c r="L243" s="18">
        <v>-1.3711340206185567</v>
      </c>
      <c r="M243" s="19">
        <v>0.96491228070175417</v>
      </c>
      <c r="N243" s="19">
        <v>-0.81494661921708189</v>
      </c>
      <c r="O243" s="19">
        <v>-1.1139240506329113</v>
      </c>
      <c r="P243" s="20">
        <v>-0.81450252951096125</v>
      </c>
      <c r="Q243" s="18">
        <v>0.5</v>
      </c>
      <c r="R243" s="19">
        <v>-1.0535714285714299</v>
      </c>
      <c r="S243" s="19">
        <v>-2.3653846153846199</v>
      </c>
      <c r="T243" s="19">
        <v>-3.8333333333333299</v>
      </c>
      <c r="U243" s="20">
        <v>-2.6545454545454543</v>
      </c>
    </row>
    <row r="244" spans="1:21" s="6" customFormat="1" x14ac:dyDescent="0.25">
      <c r="A244" s="15" t="s">
        <v>204</v>
      </c>
      <c r="B244" s="84"/>
      <c r="C244" s="84"/>
      <c r="D244" s="84"/>
      <c r="E244" s="84"/>
      <c r="F244" s="84"/>
      <c r="G244" s="18" t="s">
        <v>25</v>
      </c>
      <c r="H244" s="19" t="s">
        <v>25</v>
      </c>
      <c r="I244" s="19" t="s">
        <v>25</v>
      </c>
      <c r="J244" s="19" t="s">
        <v>25</v>
      </c>
      <c r="K244" s="20" t="s">
        <v>25</v>
      </c>
      <c r="L244" s="18" t="s">
        <v>25</v>
      </c>
      <c r="M244" s="19" t="s">
        <v>25</v>
      </c>
      <c r="N244" s="19" t="s">
        <v>25</v>
      </c>
      <c r="O244" s="19" t="s">
        <v>25</v>
      </c>
      <c r="P244" s="20" t="s">
        <v>25</v>
      </c>
      <c r="Q244" s="18" t="s">
        <v>216</v>
      </c>
      <c r="R244" s="19" t="s">
        <v>28</v>
      </c>
      <c r="S244" s="19" t="s">
        <v>28</v>
      </c>
      <c r="T244" s="19">
        <v>0.865979381443299</v>
      </c>
      <c r="U244" s="20">
        <v>0.62886597938144295</v>
      </c>
    </row>
    <row r="245" spans="1:21" s="6" customFormat="1" ht="14.4" thickBot="1" x14ac:dyDescent="0.3">
      <c r="A245" s="205" t="s">
        <v>14</v>
      </c>
      <c r="B245" s="84"/>
      <c r="C245" s="84"/>
      <c r="D245" s="84"/>
      <c r="E245" s="84"/>
      <c r="F245" s="84"/>
      <c r="G245" s="41">
        <v>0.98849372384936895</v>
      </c>
      <c r="H245" s="42">
        <v>2.21781219748306</v>
      </c>
      <c r="I245" s="42">
        <v>0.44499178981937698</v>
      </c>
      <c r="J245" s="42">
        <v>0.49124910093502899</v>
      </c>
      <c r="K245" s="43">
        <v>0.74092601209865105</v>
      </c>
      <c r="L245" s="41">
        <v>0.43924250394529091</v>
      </c>
      <c r="M245" s="42">
        <v>8.0024067388688572E-2</v>
      </c>
      <c r="N245" s="42">
        <v>-0.215340909090908</v>
      </c>
      <c r="O245" s="42">
        <v>-0.4557877813504832</v>
      </c>
      <c r="P245" s="43">
        <v>-0.1665218843969262</v>
      </c>
      <c r="Q245" s="41">
        <v>-0.60160818713450304</v>
      </c>
      <c r="R245" s="42">
        <v>-0.67660167130919202</v>
      </c>
      <c r="S245" s="42">
        <v>-0.25706010137581498</v>
      </c>
      <c r="T245" s="42">
        <v>-9.4830132939439093E-2</v>
      </c>
      <c r="U245" s="43">
        <v>-0.40936422672973605</v>
      </c>
    </row>
    <row r="246" spans="1:21" s="6" customFormat="1" ht="14.4" thickTop="1" x14ac:dyDescent="0.25">
      <c r="A246" s="406"/>
      <c r="B246" s="2"/>
      <c r="C246" s="2"/>
      <c r="D246" s="2"/>
      <c r="E246" s="2"/>
      <c r="F246" s="2"/>
      <c r="G246" s="2"/>
      <c r="H246" s="2"/>
      <c r="I246" s="2"/>
      <c r="J246" s="2"/>
      <c r="K246" s="2"/>
      <c r="L246" s="2"/>
      <c r="M246" s="2"/>
      <c r="N246" s="2"/>
      <c r="O246" s="2"/>
      <c r="P246" s="2"/>
      <c r="Q246" s="2"/>
      <c r="R246" s="147"/>
      <c r="S246" s="147"/>
      <c r="T246" s="2"/>
      <c r="U246" s="147"/>
    </row>
    <row r="247" spans="1:21" s="6" customFormat="1" ht="14.4" thickBot="1" x14ac:dyDescent="0.3">
      <c r="A247" s="5"/>
      <c r="B247" s="2"/>
      <c r="C247" s="2"/>
      <c r="D247" s="2"/>
      <c r="E247" s="2"/>
      <c r="F247" s="2"/>
      <c r="G247" s="2"/>
      <c r="H247" s="2"/>
      <c r="I247" s="2"/>
      <c r="J247" s="2"/>
      <c r="K247" s="2"/>
      <c r="L247" s="2"/>
      <c r="M247" s="2"/>
      <c r="N247" s="2"/>
      <c r="O247" s="2"/>
      <c r="P247" s="2"/>
      <c r="Q247" s="2"/>
      <c r="R247" s="147"/>
      <c r="S247" s="147"/>
      <c r="T247" s="2"/>
      <c r="U247" s="147"/>
    </row>
    <row r="248" spans="1:21" ht="15" customHeight="1" thickBot="1" x14ac:dyDescent="0.3">
      <c r="B248" s="84"/>
      <c r="C248" s="84"/>
      <c r="D248" s="84"/>
      <c r="E248" s="84"/>
      <c r="F248" s="84"/>
      <c r="G248" s="427" t="s">
        <v>200</v>
      </c>
      <c r="H248" s="428"/>
      <c r="I248" s="428"/>
      <c r="J248" s="428"/>
      <c r="K248" s="428"/>
      <c r="L248" s="428"/>
      <c r="M248" s="428"/>
      <c r="N248" s="428"/>
      <c r="O248" s="428"/>
      <c r="P248" s="428"/>
      <c r="Q248" s="428"/>
      <c r="R248" s="428"/>
      <c r="S248" s="428"/>
      <c r="T248" s="428"/>
      <c r="U248" s="429"/>
    </row>
    <row r="249" spans="1:21" ht="14.4" thickBot="1" x14ac:dyDescent="0.3">
      <c r="A249" s="2"/>
      <c r="B249" s="84"/>
      <c r="C249" s="84"/>
      <c r="D249" s="84"/>
      <c r="E249" s="84"/>
      <c r="F249" s="84"/>
      <c r="G249" s="201" t="s">
        <v>6</v>
      </c>
      <c r="H249" s="202" t="s">
        <v>7</v>
      </c>
      <c r="I249" s="202" t="s">
        <v>8</v>
      </c>
      <c r="J249" s="202" t="s">
        <v>9</v>
      </c>
      <c r="K249" s="203" t="s">
        <v>10</v>
      </c>
      <c r="L249" s="201" t="s">
        <v>45</v>
      </c>
      <c r="M249" s="202" t="s">
        <v>46</v>
      </c>
      <c r="N249" s="202" t="s">
        <v>47</v>
      </c>
      <c r="O249" s="202" t="s">
        <v>48</v>
      </c>
      <c r="P249" s="203" t="s">
        <v>49</v>
      </c>
      <c r="Q249" s="201" t="s">
        <v>210</v>
      </c>
      <c r="R249" s="202" t="str">
        <f>R3</f>
        <v>Q2 2023</v>
      </c>
      <c r="S249" s="202" t="str">
        <f>S3</f>
        <v>Q3 2023</v>
      </c>
      <c r="T249" s="202" t="s">
        <v>229</v>
      </c>
      <c r="U249" s="203" t="str">
        <f>U3</f>
        <v>FY 2023</v>
      </c>
    </row>
    <row r="250" spans="1:21" ht="14.4" thickBot="1" x14ac:dyDescent="0.3">
      <c r="A250" s="190" t="s">
        <v>15</v>
      </c>
      <c r="B250" s="214"/>
      <c r="C250" s="214"/>
      <c r="D250" s="214"/>
      <c r="E250" s="214"/>
      <c r="F250" s="214"/>
      <c r="G250" s="124" t="s">
        <v>201</v>
      </c>
      <c r="H250" s="125" t="s">
        <v>201</v>
      </c>
      <c r="I250" s="125" t="s">
        <v>201</v>
      </c>
      <c r="J250" s="125" t="s">
        <v>201</v>
      </c>
      <c r="K250" s="126" t="s">
        <v>201</v>
      </c>
      <c r="L250" s="124" t="s">
        <v>201</v>
      </c>
      <c r="M250" s="125" t="s">
        <v>201</v>
      </c>
      <c r="N250" s="125" t="s">
        <v>201</v>
      </c>
      <c r="O250" s="125" t="s">
        <v>201</v>
      </c>
      <c r="P250" s="126" t="s">
        <v>201</v>
      </c>
      <c r="Q250" s="124" t="s">
        <v>201</v>
      </c>
      <c r="R250" s="125" t="s">
        <v>201</v>
      </c>
      <c r="S250" s="125" t="s">
        <v>201</v>
      </c>
      <c r="T250" s="125" t="s">
        <v>201</v>
      </c>
      <c r="U250" s="126" t="s">
        <v>201</v>
      </c>
    </row>
    <row r="251" spans="1:21" x14ac:dyDescent="0.25">
      <c r="A251" s="7" t="s">
        <v>16</v>
      </c>
      <c r="B251" s="214"/>
      <c r="C251" s="214"/>
      <c r="D251" s="214"/>
      <c r="E251" s="214"/>
      <c r="F251" s="214"/>
      <c r="G251" s="349">
        <v>-2.1841066140177601E-2</v>
      </c>
      <c r="H251" s="350">
        <v>0.43896536076236597</v>
      </c>
      <c r="I251" s="350">
        <v>0.41440733464309099</v>
      </c>
      <c r="J251" s="350">
        <v>0.433613445378151</v>
      </c>
      <c r="K251" s="352">
        <v>0.31430812676498299</v>
      </c>
      <c r="L251" s="350">
        <v>0.26088053488078711</v>
      </c>
      <c r="M251" s="350">
        <v>0.1754441290865133</v>
      </c>
      <c r="N251" s="350">
        <v>2.9261968700805545E-2</v>
      </c>
      <c r="O251" s="350">
        <v>-0.1307883939038687</v>
      </c>
      <c r="P251" s="352">
        <v>5.4145677656552198E-2</v>
      </c>
      <c r="Q251" s="350">
        <v>-9.31465732866434E-2</v>
      </c>
      <c r="R251" s="350">
        <v>-8.2990520479341995E-2</v>
      </c>
      <c r="S251" s="350">
        <v>-0.107152496626181</v>
      </c>
      <c r="T251" s="12">
        <v>9.3568237376713496E-3</v>
      </c>
      <c r="U251" s="352">
        <v>-6.6560978371645263E-2</v>
      </c>
    </row>
    <row r="252" spans="1:21" x14ac:dyDescent="0.25">
      <c r="A252" s="15" t="s">
        <v>17</v>
      </c>
      <c r="B252" s="214"/>
      <c r="C252" s="214"/>
      <c r="D252" s="214"/>
      <c r="E252" s="214"/>
      <c r="F252" s="214"/>
      <c r="G252" s="351">
        <v>-9.8268398268398199E-2</v>
      </c>
      <c r="H252" s="353">
        <v>0.71325950314277098</v>
      </c>
      <c r="I252" s="353">
        <v>0.75612838008592398</v>
      </c>
      <c r="J252" s="353">
        <v>0.68021582733813002</v>
      </c>
      <c r="K252" s="354">
        <v>0.49794026776519101</v>
      </c>
      <c r="L252" s="353">
        <v>0.44239078252520392</v>
      </c>
      <c r="M252" s="353">
        <v>0.23759608665269044</v>
      </c>
      <c r="N252" s="353">
        <v>1.2088070225931757E-2</v>
      </c>
      <c r="O252" s="353">
        <v>-0.2008135302932991</v>
      </c>
      <c r="P252" s="354">
        <v>5.3894045300026706E-2</v>
      </c>
      <c r="Q252" s="353">
        <v>-0.18954900981860601</v>
      </c>
      <c r="R252" s="353">
        <v>-0.16516092603049101</v>
      </c>
      <c r="S252" s="353">
        <v>-0.22124271292478401</v>
      </c>
      <c r="T252" s="19">
        <v>-3.8976694347709603E-2</v>
      </c>
      <c r="U252" s="354">
        <v>-0.15062336909249055</v>
      </c>
    </row>
    <row r="253" spans="1:21" x14ac:dyDescent="0.25">
      <c r="A253" s="15" t="s">
        <v>38</v>
      </c>
      <c r="B253" s="214"/>
      <c r="C253" s="214"/>
      <c r="D253" s="214"/>
      <c r="E253" s="214"/>
      <c r="F253" s="214"/>
      <c r="G253" s="351">
        <v>7.0856438693776905E-2</v>
      </c>
      <c r="H253" s="353">
        <v>0.10693825588797</v>
      </c>
      <c r="I253" s="353">
        <v>7.5957120980091899E-2</v>
      </c>
      <c r="J253" s="353">
        <v>0.10947249007373799</v>
      </c>
      <c r="K253" s="354">
        <v>9.1053949465058001E-2</v>
      </c>
      <c r="L253" s="353">
        <v>6.5880322209436057E-2</v>
      </c>
      <c r="M253" s="353">
        <v>8.7406555491661805E-2</v>
      </c>
      <c r="N253" s="353">
        <v>7.5434101907201817E-2</v>
      </c>
      <c r="O253" s="353">
        <v>1.9427402862985745E-2</v>
      </c>
      <c r="P253" s="354">
        <v>6.0783086445510719E-2</v>
      </c>
      <c r="Q253" s="353">
        <v>8.0161943319837906E-2</v>
      </c>
      <c r="R253" s="353">
        <v>8.3818085668957903E-2</v>
      </c>
      <c r="S253" s="353">
        <v>0.109581789306511</v>
      </c>
      <c r="T253" s="19">
        <v>0.117853560682046</v>
      </c>
      <c r="U253" s="354">
        <v>9.8210188159706266E-2</v>
      </c>
    </row>
    <row r="254" spans="1:21" s="6" customFormat="1" x14ac:dyDescent="0.25">
      <c r="A254" s="15" t="s">
        <v>42</v>
      </c>
      <c r="B254" s="214"/>
      <c r="C254" s="214"/>
      <c r="D254" s="214"/>
      <c r="E254" s="214"/>
      <c r="F254" s="214"/>
      <c r="G254" s="351">
        <v>0.19747899159663901</v>
      </c>
      <c r="H254" s="353">
        <v>1.4296875</v>
      </c>
      <c r="I254" s="353">
        <v>-0.18401937046004799</v>
      </c>
      <c r="J254" s="353">
        <v>-9.2165898617511496E-2</v>
      </c>
      <c r="K254" s="354">
        <v>9.3981863149216902E-2</v>
      </c>
      <c r="L254" s="353">
        <v>-1.4035087719298196E-2</v>
      </c>
      <c r="M254" s="353">
        <v>1.607717041800643E-2</v>
      </c>
      <c r="N254" s="353">
        <v>-9.7922848664688547E-2</v>
      </c>
      <c r="O254" s="353">
        <v>3.8071065989847719E-2</v>
      </c>
      <c r="P254" s="354">
        <v>-1.2810851544837895E-2</v>
      </c>
      <c r="Q254" s="353">
        <v>-0.31672597864768698</v>
      </c>
      <c r="R254" s="353">
        <v>-0.237341772151899</v>
      </c>
      <c r="S254" s="353">
        <v>-0.16118421052631601</v>
      </c>
      <c r="T254" s="19">
        <v>-0.166259168704157</v>
      </c>
      <c r="U254" s="354">
        <v>-0.21450381679389308</v>
      </c>
    </row>
    <row r="255" spans="1:21" s="6" customFormat="1" x14ac:dyDescent="0.25">
      <c r="A255" s="15"/>
      <c r="B255" s="214"/>
      <c r="C255" s="214"/>
      <c r="D255" s="214"/>
      <c r="E255" s="214"/>
      <c r="F255" s="214"/>
      <c r="G255" s="351"/>
      <c r="H255" s="353"/>
      <c r="I255" s="353"/>
      <c r="J255" s="353"/>
      <c r="K255" s="354"/>
      <c r="L255" s="353"/>
      <c r="M255" s="353"/>
      <c r="N255" s="353"/>
      <c r="O255" s="353"/>
      <c r="P255" s="354"/>
      <c r="Q255" s="353"/>
      <c r="R255" s="353"/>
      <c r="S255" s="353"/>
      <c r="T255" s="19"/>
      <c r="U255" s="354"/>
    </row>
    <row r="256" spans="1:21" s="6" customFormat="1" x14ac:dyDescent="0.25">
      <c r="A256" s="26" t="s">
        <v>11</v>
      </c>
      <c r="B256" s="214"/>
      <c r="C256" s="214"/>
      <c r="D256" s="214"/>
      <c r="E256" s="214"/>
      <c r="F256" s="214"/>
      <c r="G256" s="355">
        <v>6.1450044208665101E-2</v>
      </c>
      <c r="H256" s="356">
        <v>0.21732522796352599</v>
      </c>
      <c r="I256" s="356">
        <v>4.3384879725085902E-2</v>
      </c>
      <c r="J256" s="356">
        <v>0.13127413127413101</v>
      </c>
      <c r="K256" s="357">
        <v>0.109612141652614</v>
      </c>
      <c r="L256" s="356">
        <v>7.58017492711371E-2</v>
      </c>
      <c r="M256" s="356">
        <v>9.1968372867249126E-2</v>
      </c>
      <c r="N256" s="356">
        <v>8.5220255249073756E-2</v>
      </c>
      <c r="O256" s="356">
        <v>2.7682973075464589E-2</v>
      </c>
      <c r="P256" s="357">
        <v>6.9199594731509578E-2</v>
      </c>
      <c r="Q256" s="356">
        <v>8.0526519550909795E-2</v>
      </c>
      <c r="R256" s="356">
        <v>8.34603658536585E-2</v>
      </c>
      <c r="S256" s="356">
        <v>9.40819423368736E-2</v>
      </c>
      <c r="T256" s="30">
        <v>0.113653136531365</v>
      </c>
      <c r="U256" s="357">
        <v>9.3148867620581791E-2</v>
      </c>
    </row>
    <row r="257" spans="1:21" s="6" customFormat="1" x14ac:dyDescent="0.25">
      <c r="A257" s="58" t="s">
        <v>17</v>
      </c>
      <c r="B257" s="214"/>
      <c r="C257" s="214"/>
      <c r="D257" s="214"/>
      <c r="E257" s="214"/>
      <c r="F257" s="214"/>
      <c r="G257" s="351">
        <v>0.18918918918919295</v>
      </c>
      <c r="H257" s="353">
        <v>0.46153846153844869</v>
      </c>
      <c r="I257" s="353">
        <v>0.26086956521740062</v>
      </c>
      <c r="J257" s="353">
        <v>0.21739130434782</v>
      </c>
      <c r="K257" s="354">
        <v>0.26451612903225813</v>
      </c>
      <c r="L257" s="353">
        <v>-9.0909090909090981E-2</v>
      </c>
      <c r="M257" s="353">
        <v>0.28947368421052649</v>
      </c>
      <c r="N257" s="353">
        <v>0.1896551724137932</v>
      </c>
      <c r="O257" s="353">
        <v>0.19642857142857154</v>
      </c>
      <c r="P257" s="354">
        <v>0.1479591836734693</v>
      </c>
      <c r="Q257" s="353">
        <v>0.125</v>
      </c>
      <c r="R257" s="353">
        <v>-0.3061224489795919</v>
      </c>
      <c r="S257" s="353">
        <v>-0.24637681159420299</v>
      </c>
      <c r="T257" s="19">
        <v>0.22388059701492538</v>
      </c>
      <c r="U257" s="354">
        <v>-0.05</v>
      </c>
    </row>
    <row r="258" spans="1:21" s="6" customFormat="1" x14ac:dyDescent="0.25">
      <c r="A258" s="58" t="s">
        <v>38</v>
      </c>
      <c r="B258" s="214"/>
      <c r="C258" s="214"/>
      <c r="D258" s="214"/>
      <c r="E258" s="214"/>
      <c r="F258" s="214"/>
      <c r="G258" s="351">
        <v>7.0674621385956746E-2</v>
      </c>
      <c r="H258" s="353">
        <v>0.13210296260320553</v>
      </c>
      <c r="I258" s="353">
        <v>0.10000000000000003</v>
      </c>
      <c r="J258" s="353">
        <v>0.13542126157917936</v>
      </c>
      <c r="K258" s="354">
        <v>0.10954308849045682</v>
      </c>
      <c r="L258" s="353">
        <v>7.9725675096442322E-2</v>
      </c>
      <c r="M258" s="353">
        <v>9.8241098241098265E-2</v>
      </c>
      <c r="N258" s="353">
        <v>8.2837723024638904E-2</v>
      </c>
      <c r="O258" s="353">
        <v>1.9036519036519171E-2</v>
      </c>
      <c r="P258" s="354">
        <v>6.8703085904920622E-2</v>
      </c>
      <c r="Q258" s="353">
        <v>8.41603811036125E-2</v>
      </c>
      <c r="R258" s="353">
        <v>8.6828115770821002E-2</v>
      </c>
      <c r="S258" s="353">
        <v>0.101608473911338</v>
      </c>
      <c r="T258" s="19">
        <v>0.10789172703011818</v>
      </c>
      <c r="U258" s="354">
        <v>0.1</v>
      </c>
    </row>
    <row r="259" spans="1:21" s="6" customFormat="1" x14ac:dyDescent="0.25">
      <c r="A259" s="58" t="s">
        <v>42</v>
      </c>
      <c r="B259" s="214"/>
      <c r="C259" s="214"/>
      <c r="D259" s="214"/>
      <c r="E259" s="214"/>
      <c r="F259" s="214"/>
      <c r="G259" s="351">
        <v>-0.47826086956521757</v>
      </c>
      <c r="H259" s="353">
        <v>-1.3063063063063063</v>
      </c>
      <c r="I259" s="353">
        <v>-0.88028169014084512</v>
      </c>
      <c r="J259" s="353">
        <v>-0.61111111111111049</v>
      </c>
      <c r="K259" s="354">
        <v>-0.13684210526315796</v>
      </c>
      <c r="L259" s="353">
        <v>0</v>
      </c>
      <c r="M259" s="353">
        <v>-0.55882352941176472</v>
      </c>
      <c r="N259" s="353">
        <v>5.8823529411764761E-2</v>
      </c>
      <c r="O259" s="353">
        <v>1.8571428571428574</v>
      </c>
      <c r="P259" s="354">
        <v>-6.0975609756097456E-2</v>
      </c>
      <c r="Q259" s="353">
        <v>-0.375</v>
      </c>
      <c r="R259" s="353">
        <v>0.33333333333333331</v>
      </c>
      <c r="S259" s="353">
        <v>0.33333333333333298</v>
      </c>
      <c r="T259" s="19">
        <v>0.5</v>
      </c>
      <c r="U259" s="354">
        <v>0.16</v>
      </c>
    </row>
    <row r="260" spans="1:21" s="6" customFormat="1" x14ac:dyDescent="0.25">
      <c r="A260" s="15"/>
      <c r="B260" s="214"/>
      <c r="C260" s="214"/>
      <c r="D260" s="214"/>
      <c r="E260" s="214"/>
      <c r="F260" s="214"/>
      <c r="G260" s="351"/>
      <c r="H260" s="353"/>
      <c r="I260" s="353"/>
      <c r="J260" s="353"/>
      <c r="K260" s="354"/>
      <c r="L260" s="353"/>
      <c r="M260" s="353"/>
      <c r="N260" s="353"/>
      <c r="O260" s="353"/>
      <c r="P260" s="354"/>
      <c r="Q260" s="353"/>
      <c r="R260" s="353"/>
      <c r="S260" s="353"/>
      <c r="T260" s="19"/>
      <c r="U260" s="354"/>
    </row>
    <row r="261" spans="1:21" s="6" customFormat="1" x14ac:dyDescent="0.25">
      <c r="A261" s="26" t="s">
        <v>13</v>
      </c>
      <c r="B261" s="214"/>
      <c r="C261" s="214"/>
      <c r="D261" s="214"/>
      <c r="E261" s="214"/>
      <c r="F261" s="214"/>
      <c r="G261" s="355">
        <v>-5.4091064703868597E-2</v>
      </c>
      <c r="H261" s="356">
        <v>0.53331895622169501</v>
      </c>
      <c r="I261" s="356">
        <v>0.57716223855285398</v>
      </c>
      <c r="J261" s="356">
        <v>0.531645569620253</v>
      </c>
      <c r="K261" s="357">
        <v>0.39355821545157799</v>
      </c>
      <c r="L261" s="356">
        <v>0.34129569308722407</v>
      </c>
      <c r="M261" s="356">
        <v>0.20365682137834029</v>
      </c>
      <c r="N261" s="356">
        <v>1.3022700119474286E-2</v>
      </c>
      <c r="O261" s="356">
        <v>-0.16874035055853234</v>
      </c>
      <c r="P261" s="357">
        <v>4.9504950495049507E-2</v>
      </c>
      <c r="Q261" s="356">
        <v>-0.153669724770642</v>
      </c>
      <c r="R261" s="356">
        <v>-0.134026641738724</v>
      </c>
      <c r="S261" s="356">
        <v>-0.16971340960018899</v>
      </c>
      <c r="T261" s="30">
        <v>-2.1522997924178399E-2</v>
      </c>
      <c r="U261" s="357">
        <v>-0.11671924290220816</v>
      </c>
    </row>
    <row r="262" spans="1:21" s="6" customFormat="1" x14ac:dyDescent="0.25">
      <c r="A262" s="15" t="s">
        <v>17</v>
      </c>
      <c r="B262" s="214"/>
      <c r="C262" s="214"/>
      <c r="D262" s="214"/>
      <c r="E262" s="214"/>
      <c r="F262" s="214"/>
      <c r="G262" s="358">
        <v>-0.100589133755182</v>
      </c>
      <c r="H262" s="359">
        <v>0.71523378582202102</v>
      </c>
      <c r="I262" s="359">
        <v>0.76195346458706203</v>
      </c>
      <c r="J262" s="359">
        <v>0.68407689517591597</v>
      </c>
      <c r="K262" s="360">
        <v>0.50002886336084995</v>
      </c>
      <c r="L262" s="359">
        <v>0.44808345463367294</v>
      </c>
      <c r="M262" s="359">
        <v>0.2372493844530425</v>
      </c>
      <c r="N262" s="359">
        <v>1.059352778987078E-2</v>
      </c>
      <c r="O262" s="359">
        <v>-0.2032091320267069</v>
      </c>
      <c r="P262" s="360">
        <v>5.3184529536270855E-2</v>
      </c>
      <c r="Q262" s="359">
        <v>-0.19165689395208599</v>
      </c>
      <c r="R262" s="359">
        <v>-0.164179104477612</v>
      </c>
      <c r="S262" s="359">
        <v>-0.22099368179207399</v>
      </c>
      <c r="T262" s="118">
        <v>-4.1356940127044203E-2</v>
      </c>
      <c r="U262" s="360">
        <v>-0.15142324697628518</v>
      </c>
    </row>
    <row r="263" spans="1:21" s="6" customFormat="1" x14ac:dyDescent="0.25">
      <c r="A263" s="15" t="s">
        <v>38</v>
      </c>
      <c r="B263" s="214"/>
      <c r="C263" s="214"/>
      <c r="D263" s="214"/>
      <c r="E263" s="214"/>
      <c r="F263" s="214"/>
      <c r="G263" s="351">
        <v>7.1227741330834093E-2</v>
      </c>
      <c r="H263" s="353">
        <v>5.9095106186519003E-2</v>
      </c>
      <c r="I263" s="353">
        <v>3.02222222222223E-2</v>
      </c>
      <c r="J263" s="353">
        <v>6.2748212867355102E-2</v>
      </c>
      <c r="K263" s="354">
        <v>5.5800617556241799E-2</v>
      </c>
      <c r="L263" s="353">
        <v>3.7620297462817122E-2</v>
      </c>
      <c r="M263" s="353">
        <v>6.5387968613775063E-2</v>
      </c>
      <c r="N263" s="353">
        <v>6.0396893874029335E-2</v>
      </c>
      <c r="O263" s="353">
        <v>2.017937219730933E-2</v>
      </c>
      <c r="P263" s="354">
        <v>4.4913306872780445E-2</v>
      </c>
      <c r="Q263" s="353">
        <v>7.1669477234401202E-2</v>
      </c>
      <c r="R263" s="353">
        <v>7.2013093289688801E-2</v>
      </c>
      <c r="S263" s="353">
        <v>0.12611879576891699</v>
      </c>
      <c r="T263" s="19">
        <v>0.13699633699633701</v>
      </c>
      <c r="U263" s="354">
        <v>0.10295881647341075</v>
      </c>
    </row>
    <row r="264" spans="1:21" s="6" customFormat="1" x14ac:dyDescent="0.25">
      <c r="A264" s="15" t="s">
        <v>42</v>
      </c>
      <c r="B264" s="214"/>
      <c r="C264" s="214"/>
      <c r="D264" s="214"/>
      <c r="E264" s="214"/>
      <c r="F264" s="214"/>
      <c r="G264" s="361">
        <v>0.359375</v>
      </c>
      <c r="H264" s="362">
        <v>0.15899581589958101</v>
      </c>
      <c r="I264" s="362">
        <v>0.18081180811808101</v>
      </c>
      <c r="J264" s="362">
        <v>-6.9711538461538602E-2</v>
      </c>
      <c r="K264" s="363">
        <v>0.113595706618962</v>
      </c>
      <c r="L264" s="362">
        <v>-1.5325670498084372E-2</v>
      </c>
      <c r="M264" s="362">
        <v>8.6642599277978419E-2</v>
      </c>
      <c r="N264" s="362">
        <v>-0.10624999999999996</v>
      </c>
      <c r="O264" s="362">
        <v>5.1679586563306385E-3</v>
      </c>
      <c r="P264" s="363">
        <v>-9.6385542168674933E-3</v>
      </c>
      <c r="Q264" s="362">
        <v>-0.31128404669260701</v>
      </c>
      <c r="R264" s="362">
        <v>-0.26578073089700999</v>
      </c>
      <c r="S264" s="362">
        <v>-0.19230769230769301</v>
      </c>
      <c r="T264" s="24">
        <v>-0.20051413881748101</v>
      </c>
      <c r="U264" s="363">
        <v>-0.2376317923763179</v>
      </c>
    </row>
    <row r="265" spans="1:21" s="6" customFormat="1" x14ac:dyDescent="0.25">
      <c r="A265" s="15"/>
      <c r="B265" s="214"/>
      <c r="C265" s="214"/>
      <c r="D265" s="214"/>
      <c r="E265" s="214"/>
      <c r="F265" s="214"/>
      <c r="G265" s="351"/>
      <c r="H265" s="353"/>
      <c r="I265" s="353"/>
      <c r="J265" s="353"/>
      <c r="K265" s="354"/>
      <c r="L265" s="353"/>
      <c r="M265" s="353"/>
      <c r="N265" s="353"/>
      <c r="O265" s="353"/>
      <c r="P265" s="354"/>
      <c r="Q265" s="353"/>
      <c r="R265" s="353"/>
      <c r="S265" s="353"/>
      <c r="T265" s="19"/>
      <c r="U265" s="354"/>
    </row>
    <row r="266" spans="1:21" s="6" customFormat="1" x14ac:dyDescent="0.25">
      <c r="A266" s="58" t="s">
        <v>52</v>
      </c>
      <c r="B266" s="214"/>
      <c r="C266" s="214"/>
      <c r="D266" s="214"/>
      <c r="E266" s="214"/>
      <c r="F266" s="214"/>
      <c r="G266" s="351">
        <f t="shared" ref="G266:K267" si="15">(G64-B64)/B64</f>
        <v>-1.8612521150592188E-2</v>
      </c>
      <c r="H266" s="353">
        <f t="shared" si="15"/>
        <v>0.45863815419245924</v>
      </c>
      <c r="I266" s="353">
        <f t="shared" si="15"/>
        <v>0.63765347885402468</v>
      </c>
      <c r="J266" s="353">
        <f t="shared" si="15"/>
        <v>0.50983830118838902</v>
      </c>
      <c r="K266" s="354">
        <f t="shared" si="15"/>
        <v>0.3946267208441992</v>
      </c>
      <c r="L266" s="364">
        <v>0.33201970443349743</v>
      </c>
      <c r="M266" s="364">
        <v>0.19309413580246917</v>
      </c>
      <c r="N266" s="364">
        <v>3.3655448183938758E-2</v>
      </c>
      <c r="O266" s="364">
        <v>-0.15612903225806482</v>
      </c>
      <c r="P266" s="365">
        <v>5.8314489476430649E-2</v>
      </c>
      <c r="Q266" s="364">
        <v>-0.14755917159763299</v>
      </c>
      <c r="R266" s="364">
        <v>-0.116572352465643</v>
      </c>
      <c r="S266" s="364">
        <v>-0.14377820760799501</v>
      </c>
      <c r="T266" s="323">
        <v>-2.2018348623853198E-2</v>
      </c>
      <c r="U266" s="365">
        <v>-0.10498418046595719</v>
      </c>
    </row>
    <row r="267" spans="1:21" s="6" customFormat="1" x14ac:dyDescent="0.25">
      <c r="A267" s="58" t="s">
        <v>53</v>
      </c>
      <c r="B267" s="214"/>
      <c r="C267" s="214"/>
      <c r="D267" s="214"/>
      <c r="E267" s="214"/>
      <c r="F267" s="214"/>
      <c r="G267" s="351">
        <f t="shared" si="15"/>
        <v>-0.14452709883103076</v>
      </c>
      <c r="H267" s="353">
        <f t="shared" si="15"/>
        <v>9.1397849462365552E-2</v>
      </c>
      <c r="I267" s="353">
        <f t="shared" si="15"/>
        <v>0.223448275862069</v>
      </c>
      <c r="J267" s="353">
        <f t="shared" si="15"/>
        <v>0.45680628272251295</v>
      </c>
      <c r="K267" s="354">
        <f t="shared" si="15"/>
        <v>0.13957151858853187</v>
      </c>
      <c r="L267" s="364">
        <v>0.14161490683229822</v>
      </c>
      <c r="M267" s="364">
        <v>0.2783251231527093</v>
      </c>
      <c r="N267" s="364">
        <v>9.2446448703494791E-2</v>
      </c>
      <c r="O267" s="364">
        <v>9.8831985624440507E-3</v>
      </c>
      <c r="P267" s="365">
        <v>0.1197124688968759</v>
      </c>
      <c r="Q267" s="364">
        <v>1.8498367791077101E-2</v>
      </c>
      <c r="R267" s="364">
        <v>-0.10115606936416199</v>
      </c>
      <c r="S267" s="364">
        <v>-0.107327141382869</v>
      </c>
      <c r="T267" s="323">
        <v>-0.155693950177936</v>
      </c>
      <c r="U267" s="365">
        <v>-9.0617283950617258E-2</v>
      </c>
    </row>
    <row r="268" spans="1:21" s="6" customFormat="1" x14ac:dyDescent="0.25">
      <c r="A268" s="15" t="s">
        <v>18</v>
      </c>
      <c r="B268" s="214"/>
      <c r="C268" s="214"/>
      <c r="D268" s="214"/>
      <c r="E268" s="214"/>
      <c r="F268" s="214"/>
      <c r="G268" s="361">
        <v>-3.6363636363636299E-2</v>
      </c>
      <c r="H268" s="362">
        <v>-3.4682080924855398E-2</v>
      </c>
      <c r="I268" s="362">
        <v>6.1349693251534602E-3</v>
      </c>
      <c r="J268" s="362">
        <v>0.13966480446927401</v>
      </c>
      <c r="K268" s="363">
        <v>2.0588235294117699E-2</v>
      </c>
      <c r="L268" s="362">
        <v>7.5471698113207614E-2</v>
      </c>
      <c r="M268" s="362">
        <v>3.5928143712574939E-2</v>
      </c>
      <c r="N268" s="362">
        <v>7.3170731707317249E-2</v>
      </c>
      <c r="O268" s="362">
        <v>5.3921568627451053E-2</v>
      </c>
      <c r="P268" s="363">
        <v>5.9077809798270806E-2</v>
      </c>
      <c r="Q268" s="362">
        <v>0</v>
      </c>
      <c r="R268" s="362">
        <v>5.78034682080925E-3</v>
      </c>
      <c r="S268" s="362">
        <v>-3.9772727272727702E-2</v>
      </c>
      <c r="T268" s="24">
        <v>-0.15348837209302299</v>
      </c>
      <c r="U268" s="363">
        <v>-5.3061224489795993E-2</v>
      </c>
    </row>
    <row r="269" spans="1:21" s="6" customFormat="1" x14ac:dyDescent="0.25">
      <c r="A269" s="26" t="s">
        <v>19</v>
      </c>
      <c r="B269" s="214"/>
      <c r="C269" s="214"/>
      <c r="D269" s="214"/>
      <c r="E269" s="214"/>
      <c r="F269" s="214"/>
      <c r="G269" s="366">
        <v>-4.1769979019645201E-2</v>
      </c>
      <c r="H269" s="367">
        <v>0.37843882800268402</v>
      </c>
      <c r="I269" s="367">
        <v>0.54908851306830597</v>
      </c>
      <c r="J269" s="367">
        <v>0.49226464779460199</v>
      </c>
      <c r="K269" s="368">
        <v>0.34232905667797298</v>
      </c>
      <c r="L269" s="367">
        <v>0.29339171974522338</v>
      </c>
      <c r="M269" s="367">
        <v>0.20006490345610881</v>
      </c>
      <c r="N269" s="367">
        <v>4.1967956897774029E-2</v>
      </c>
      <c r="O269" s="367">
        <v>-0.13102459468401892</v>
      </c>
      <c r="P269" s="368">
        <v>6.6466473797927278E-2</v>
      </c>
      <c r="Q269" s="367">
        <v>-0.120190827947061</v>
      </c>
      <c r="R269" s="367">
        <v>-0.11154678204434799</v>
      </c>
      <c r="S269" s="367">
        <v>-0.13648115389849</v>
      </c>
      <c r="T269" s="35">
        <v>-4.4675720269069699E-2</v>
      </c>
      <c r="U269" s="368">
        <v>-0.1016757090859144</v>
      </c>
    </row>
    <row r="270" spans="1:21" s="6" customFormat="1" x14ac:dyDescent="0.25">
      <c r="A270" s="26"/>
      <c r="B270" s="214"/>
      <c r="C270" s="214"/>
      <c r="D270" s="214"/>
      <c r="E270" s="214"/>
      <c r="F270" s="214"/>
      <c r="G270" s="351"/>
      <c r="H270" s="353"/>
      <c r="I270" s="353"/>
      <c r="J270" s="353"/>
      <c r="K270" s="354"/>
      <c r="L270" s="353"/>
      <c r="M270" s="353"/>
      <c r="N270" s="353"/>
      <c r="O270" s="353"/>
      <c r="P270" s="354"/>
      <c r="Q270" s="353"/>
      <c r="R270" s="353"/>
      <c r="S270" s="353"/>
      <c r="T270" s="19"/>
      <c r="U270" s="354"/>
    </row>
    <row r="271" spans="1:21" s="6" customFormat="1" x14ac:dyDescent="0.25">
      <c r="A271" s="411" t="s">
        <v>20</v>
      </c>
      <c r="B271" s="214"/>
      <c r="C271" s="214"/>
      <c r="D271" s="214"/>
      <c r="E271" s="214"/>
      <c r="F271" s="214"/>
      <c r="G271" s="355">
        <v>-0.161936560934892</v>
      </c>
      <c r="H271" s="356">
        <v>4.7048192771084203</v>
      </c>
      <c r="I271" s="356">
        <v>0.74668435013262602</v>
      </c>
      <c r="J271" s="356">
        <v>0.74663072776280504</v>
      </c>
      <c r="K271" s="357">
        <v>0.78951367781155002</v>
      </c>
      <c r="L271" s="356">
        <v>0.82071713147410075</v>
      </c>
      <c r="M271" s="356">
        <v>0.22703273495248566</v>
      </c>
      <c r="N271" s="356">
        <v>-0.1419893697798025</v>
      </c>
      <c r="O271" s="356">
        <v>-0.34465020576131761</v>
      </c>
      <c r="P271" s="357">
        <v>-4.8832271762208071E-2</v>
      </c>
      <c r="Q271" s="356">
        <v>-0.39168490153172902</v>
      </c>
      <c r="R271" s="356">
        <v>-0.27710843373493999</v>
      </c>
      <c r="S271" s="356">
        <v>-0.38584070796460201</v>
      </c>
      <c r="T271" s="30">
        <v>0.12166405023547899</v>
      </c>
      <c r="U271" s="357">
        <v>-0.21450892857142737</v>
      </c>
    </row>
    <row r="272" spans="1:21" s="6" customFormat="1" x14ac:dyDescent="0.25">
      <c r="A272" s="410" t="s">
        <v>21</v>
      </c>
      <c r="B272" s="214"/>
      <c r="C272" s="214"/>
      <c r="D272" s="214"/>
      <c r="E272" s="214"/>
      <c r="F272" s="214"/>
      <c r="G272" s="351"/>
      <c r="H272" s="353"/>
      <c r="I272" s="353"/>
      <c r="J272" s="353"/>
      <c r="K272" s="354"/>
      <c r="L272" s="353"/>
      <c r="M272" s="353"/>
      <c r="N272" s="353"/>
      <c r="O272" s="353"/>
      <c r="P272" s="354"/>
      <c r="Q272" s="353"/>
      <c r="R272" s="353"/>
      <c r="S272" s="353"/>
      <c r="T272" s="19"/>
      <c r="U272" s="354"/>
    </row>
    <row r="273" spans="1:21" s="6" customFormat="1" x14ac:dyDescent="0.25">
      <c r="A273" s="221" t="s">
        <v>39</v>
      </c>
      <c r="B273" s="214"/>
      <c r="C273" s="214"/>
      <c r="D273" s="214"/>
      <c r="E273" s="214"/>
      <c r="F273" s="214"/>
      <c r="G273" s="351">
        <v>-0.96825396825396803</v>
      </c>
      <c r="H273" s="353">
        <v>-0.8</v>
      </c>
      <c r="I273" s="353">
        <v>-0.92307692307692302</v>
      </c>
      <c r="J273" s="353">
        <v>1.1428571428571399</v>
      </c>
      <c r="K273" s="354">
        <v>-0.94890510948905105</v>
      </c>
      <c r="L273" s="353">
        <v>0.24999999999999994</v>
      </c>
      <c r="M273" s="353">
        <v>3.0000000000000004</v>
      </c>
      <c r="N273" s="353">
        <v>-3.0000000000000004</v>
      </c>
      <c r="O273" s="353" t="s">
        <v>28</v>
      </c>
      <c r="P273" s="354">
        <v>-1.4285714285714286</v>
      </c>
      <c r="Q273" s="353">
        <v>-0.4</v>
      </c>
      <c r="R273" s="353">
        <v>-1.25</v>
      </c>
      <c r="S273" s="353">
        <v>1.5</v>
      </c>
      <c r="T273" s="19">
        <v>0.2</v>
      </c>
      <c r="U273" s="354">
        <v>-0.66666666666666674</v>
      </c>
    </row>
    <row r="274" spans="1:21" s="6" customFormat="1" ht="16.2" x14ac:dyDescent="0.25">
      <c r="A274" s="408" t="s">
        <v>237</v>
      </c>
      <c r="B274" s="214"/>
      <c r="C274" s="214"/>
      <c r="D274" s="214"/>
      <c r="E274" s="214"/>
      <c r="F274" s="214"/>
      <c r="G274" s="351">
        <v>-3.6363636363636299E-2</v>
      </c>
      <c r="H274" s="353">
        <v>-3.4682080924855398E-2</v>
      </c>
      <c r="I274" s="353">
        <v>6.1349693251534602E-3</v>
      </c>
      <c r="J274" s="353">
        <v>0.13966480446927401</v>
      </c>
      <c r="K274" s="354">
        <v>2.0588235294117699E-2</v>
      </c>
      <c r="L274" s="353">
        <v>7.5471698113207614E-2</v>
      </c>
      <c r="M274" s="353">
        <v>-2.3952095808383148E-2</v>
      </c>
      <c r="N274" s="353">
        <v>1.2195121951219686E-2</v>
      </c>
      <c r="O274" s="353">
        <v>9.8039215686275914E-3</v>
      </c>
      <c r="P274" s="354">
        <v>1.7291066282420584E-2</v>
      </c>
      <c r="Q274" s="353">
        <v>-5.8479532163742701E-2</v>
      </c>
      <c r="R274" s="353">
        <v>1.22699386503067E-2</v>
      </c>
      <c r="S274" s="353">
        <v>-4.2168674698795601E-2</v>
      </c>
      <c r="T274" s="19">
        <v>-0.16990291262135901</v>
      </c>
      <c r="U274" s="354">
        <v>-7.0821529745042494E-2</v>
      </c>
    </row>
    <row r="275" spans="1:21" s="6" customFormat="1" x14ac:dyDescent="0.25">
      <c r="A275" s="221" t="s">
        <v>40</v>
      </c>
      <c r="B275" s="214"/>
      <c r="C275" s="214"/>
      <c r="D275" s="214"/>
      <c r="E275" s="214"/>
      <c r="F275" s="214"/>
      <c r="G275" s="351">
        <v>-2.5714285714285698</v>
      </c>
      <c r="H275" s="353">
        <v>-0.69090909090909103</v>
      </c>
      <c r="I275" s="353">
        <v>-0.80645161290322598</v>
      </c>
      <c r="J275" s="353">
        <v>-0.84269662921348298</v>
      </c>
      <c r="K275" s="354">
        <v>-0.85714285714285698</v>
      </c>
      <c r="L275" s="353">
        <v>1.1818181818181801</v>
      </c>
      <c r="M275" s="353" t="s">
        <v>28</v>
      </c>
      <c r="N275" s="353">
        <v>-0.33333333333333326</v>
      </c>
      <c r="O275" s="353">
        <v>6.1428571428571432</v>
      </c>
      <c r="P275" s="354" t="s">
        <v>28</v>
      </c>
      <c r="Q275" s="353">
        <v>0.5</v>
      </c>
      <c r="R275" s="353">
        <v>-1.0120937263794401</v>
      </c>
      <c r="S275" s="353">
        <v>3.5</v>
      </c>
      <c r="T275" s="19">
        <v>-0.8</v>
      </c>
      <c r="U275" s="354">
        <v>-0.98250524842547238</v>
      </c>
    </row>
    <row r="276" spans="1:21" s="6" customFormat="1" x14ac:dyDescent="0.25">
      <c r="A276" s="221" t="s">
        <v>22</v>
      </c>
      <c r="B276" s="214"/>
      <c r="C276" s="214"/>
      <c r="D276" s="214"/>
      <c r="E276" s="214"/>
      <c r="F276" s="214"/>
      <c r="G276" s="351">
        <v>1.0487804878048801</v>
      </c>
      <c r="H276" s="353">
        <v>-0.125</v>
      </c>
      <c r="I276" s="353">
        <v>1.28571428571429</v>
      </c>
      <c r="J276" s="353">
        <v>1.17741935483871</v>
      </c>
      <c r="K276" s="354">
        <v>1.1560975609756099</v>
      </c>
      <c r="L276" s="353">
        <v>2.3333333333333335</v>
      </c>
      <c r="M276" s="353" t="s">
        <v>28</v>
      </c>
      <c r="N276" s="353">
        <v>1.8749999999999996</v>
      </c>
      <c r="O276" s="353">
        <v>-1.7272727272727273</v>
      </c>
      <c r="P276" s="354" t="s">
        <v>28</v>
      </c>
      <c r="Q276" s="353">
        <v>-1.1000000000000001</v>
      </c>
      <c r="R276" s="353">
        <v>0.99717713479181402</v>
      </c>
      <c r="S276" s="353">
        <v>-1.0869565217391299</v>
      </c>
      <c r="T276" s="19">
        <v>1</v>
      </c>
      <c r="U276" s="354">
        <v>0.99421128798842251</v>
      </c>
    </row>
    <row r="277" spans="1:21" s="6" customFormat="1" x14ac:dyDescent="0.25">
      <c r="A277" s="46" t="s">
        <v>23</v>
      </c>
      <c r="B277" s="214"/>
      <c r="C277" s="214"/>
      <c r="D277" s="214"/>
      <c r="E277" s="214"/>
      <c r="F277" s="214"/>
      <c r="G277" s="351"/>
      <c r="H277" s="353"/>
      <c r="I277" s="353"/>
      <c r="J277" s="353"/>
      <c r="K277" s="354"/>
      <c r="L277" s="353"/>
      <c r="M277" s="353"/>
      <c r="N277" s="353"/>
      <c r="O277" s="353"/>
      <c r="P277" s="354"/>
      <c r="Q277" s="353"/>
      <c r="R277" s="353"/>
      <c r="S277" s="353"/>
      <c r="T277" s="19"/>
      <c r="U277" s="354"/>
    </row>
    <row r="278" spans="1:21" s="6" customFormat="1" x14ac:dyDescent="0.25">
      <c r="A278" s="15" t="s">
        <v>24</v>
      </c>
      <c r="B278" s="214"/>
      <c r="C278" s="214"/>
      <c r="D278" s="214"/>
      <c r="E278" s="214"/>
      <c r="F278" s="214"/>
      <c r="G278" s="351" t="s">
        <v>25</v>
      </c>
      <c r="H278" s="353">
        <v>1</v>
      </c>
      <c r="I278" s="353" t="s">
        <v>25</v>
      </c>
      <c r="J278" s="353" t="s">
        <v>25</v>
      </c>
      <c r="K278" s="354">
        <v>0.91666666666666696</v>
      </c>
      <c r="L278" s="353" t="s">
        <v>25</v>
      </c>
      <c r="M278" s="353" t="s">
        <v>25</v>
      </c>
      <c r="N278" s="353">
        <v>1</v>
      </c>
      <c r="O278" s="353" t="s">
        <v>25</v>
      </c>
      <c r="P278" s="354" t="s">
        <v>28</v>
      </c>
      <c r="Q278" s="353">
        <v>0</v>
      </c>
      <c r="R278" s="353">
        <v>-0.82857142857142896</v>
      </c>
      <c r="S278" s="353" t="s">
        <v>28</v>
      </c>
      <c r="T278" s="19" t="s">
        <v>28</v>
      </c>
      <c r="U278" s="354">
        <v>-0.91428571428571426</v>
      </c>
    </row>
    <row r="279" spans="1:21" s="6" customFormat="1" x14ac:dyDescent="0.25">
      <c r="A279" s="15" t="s">
        <v>204</v>
      </c>
      <c r="B279" s="214"/>
      <c r="C279" s="214"/>
      <c r="D279" s="214"/>
      <c r="E279" s="214"/>
      <c r="F279" s="214"/>
      <c r="G279" s="351" t="s">
        <v>25</v>
      </c>
      <c r="H279" s="353" t="s">
        <v>25</v>
      </c>
      <c r="I279" s="353" t="s">
        <v>25</v>
      </c>
      <c r="J279" s="353" t="s">
        <v>25</v>
      </c>
      <c r="K279" s="354" t="s">
        <v>25</v>
      </c>
      <c r="L279" s="353" t="s">
        <v>25</v>
      </c>
      <c r="M279" s="353" t="s">
        <v>25</v>
      </c>
      <c r="N279" s="353" t="s">
        <v>25</v>
      </c>
      <c r="O279" s="353" t="s">
        <v>25</v>
      </c>
      <c r="P279" s="354" t="s">
        <v>25</v>
      </c>
      <c r="Q279" s="353" t="s">
        <v>216</v>
      </c>
      <c r="R279" s="353" t="s">
        <v>28</v>
      </c>
      <c r="S279" s="353" t="s">
        <v>28</v>
      </c>
      <c r="T279" s="19">
        <v>0.88333333333333297</v>
      </c>
      <c r="U279" s="354">
        <v>0.5</v>
      </c>
    </row>
    <row r="280" spans="1:21" s="6" customFormat="1" ht="14.4" thickBot="1" x14ac:dyDescent="0.3">
      <c r="A280" s="205" t="s">
        <v>14</v>
      </c>
      <c r="B280" s="214"/>
      <c r="C280" s="214"/>
      <c r="D280" s="214"/>
      <c r="E280" s="214"/>
      <c r="F280" s="214"/>
      <c r="G280" s="369">
        <v>-0.14728682170542701</v>
      </c>
      <c r="H280" s="370">
        <v>2.1727019498607198</v>
      </c>
      <c r="I280" s="370">
        <v>0.59914255091103896</v>
      </c>
      <c r="J280" s="370">
        <v>0.65701219512195197</v>
      </c>
      <c r="K280" s="371">
        <v>0.61782119597394902</v>
      </c>
      <c r="L280" s="370">
        <v>0.68484848484848271</v>
      </c>
      <c r="M280" s="370">
        <v>0.17647058823529654</v>
      </c>
      <c r="N280" s="370">
        <v>-0.11461126005361909</v>
      </c>
      <c r="O280" s="370">
        <v>-0.30910763569457295</v>
      </c>
      <c r="P280" s="371">
        <v>-3.4766697163769442E-2</v>
      </c>
      <c r="Q280" s="370">
        <v>-0.35611510791366902</v>
      </c>
      <c r="R280" s="370">
        <v>-0.25820895522388099</v>
      </c>
      <c r="S280" s="370">
        <v>-0.35579106737320199</v>
      </c>
      <c r="T280" s="42">
        <v>6.8575233022636503E-2</v>
      </c>
      <c r="U280" s="371">
        <v>-0.21023696682464452</v>
      </c>
    </row>
    <row r="281" spans="1:21" s="6" customFormat="1" ht="14.4" thickTop="1" x14ac:dyDescent="0.25">
      <c r="A281" s="406"/>
      <c r="B281" s="19"/>
      <c r="C281" s="19"/>
      <c r="D281" s="19"/>
      <c r="E281" s="19"/>
      <c r="F281" s="19"/>
      <c r="G281" s="19"/>
      <c r="H281" s="19"/>
      <c r="I281" s="19"/>
      <c r="J281" s="19"/>
      <c r="K281" s="19"/>
      <c r="L281" s="19"/>
      <c r="M281" s="19"/>
      <c r="N281" s="19"/>
      <c r="O281" s="19"/>
      <c r="P281" s="19"/>
      <c r="Q281" s="19"/>
      <c r="R281" s="19"/>
      <c r="S281" s="19"/>
      <c r="T281" s="19"/>
      <c r="U281" s="19"/>
    </row>
    <row r="282" spans="1:21" s="6" customFormat="1" ht="14.4" thickBot="1" x14ac:dyDescent="0.3">
      <c r="A282" s="5"/>
      <c r="B282" s="14"/>
      <c r="C282" s="14"/>
      <c r="D282" s="14"/>
      <c r="E282" s="14"/>
      <c r="F282" s="14"/>
      <c r="G282" s="14"/>
      <c r="H282" s="14"/>
      <c r="I282" s="14"/>
      <c r="J282" s="14"/>
      <c r="K282" s="14"/>
      <c r="L282" s="14"/>
      <c r="M282" s="14"/>
      <c r="N282" s="14"/>
      <c r="O282" s="14"/>
      <c r="P282" s="14"/>
      <c r="Q282" s="14"/>
      <c r="R282" s="373"/>
      <c r="S282" s="373"/>
      <c r="T282" s="14"/>
      <c r="U282" s="373"/>
    </row>
    <row r="283" spans="1:21" s="6" customFormat="1" ht="14.4" thickBot="1" x14ac:dyDescent="0.3">
      <c r="A283" s="5"/>
      <c r="B283" s="14"/>
      <c r="C283" s="14"/>
      <c r="D283" s="14"/>
      <c r="E283" s="14"/>
      <c r="F283" s="14"/>
      <c r="G283" s="427" t="s">
        <v>200</v>
      </c>
      <c r="H283" s="428"/>
      <c r="I283" s="428"/>
      <c r="J283" s="428"/>
      <c r="K283" s="428"/>
      <c r="L283" s="428"/>
      <c r="M283" s="428"/>
      <c r="N283" s="428"/>
      <c r="O283" s="428"/>
      <c r="P283" s="428"/>
      <c r="Q283" s="428"/>
      <c r="R283" s="428"/>
      <c r="S283" s="428"/>
      <c r="T283" s="428"/>
      <c r="U283" s="429"/>
    </row>
    <row r="284" spans="1:21" s="6" customFormat="1" ht="14.4" thickBot="1" x14ac:dyDescent="0.3">
      <c r="B284" s="214"/>
      <c r="C284" s="214"/>
      <c r="D284" s="214"/>
      <c r="E284" s="214"/>
      <c r="F284" s="214"/>
      <c r="G284" s="201" t="s">
        <v>6</v>
      </c>
      <c r="H284" s="202" t="s">
        <v>7</v>
      </c>
      <c r="I284" s="202" t="s">
        <v>8</v>
      </c>
      <c r="J284" s="202" t="s">
        <v>9</v>
      </c>
      <c r="K284" s="203" t="s">
        <v>10</v>
      </c>
      <c r="L284" s="201" t="s">
        <v>45</v>
      </c>
      <c r="M284" s="202" t="s">
        <v>46</v>
      </c>
      <c r="N284" s="202" t="s">
        <v>47</v>
      </c>
      <c r="O284" s="202" t="s">
        <v>48</v>
      </c>
      <c r="P284" s="203" t="s">
        <v>49</v>
      </c>
      <c r="Q284" s="201" t="s">
        <v>210</v>
      </c>
      <c r="R284" s="202" t="str">
        <f>R249</f>
        <v>Q2 2023</v>
      </c>
      <c r="S284" s="202" t="str">
        <f>S249</f>
        <v>Q3 2023</v>
      </c>
      <c r="T284" s="202" t="s">
        <v>229</v>
      </c>
      <c r="U284" s="203" t="str">
        <f>U249</f>
        <v>FY 2023</v>
      </c>
    </row>
    <row r="285" spans="1:21" s="6" customFormat="1" ht="14.4" thickBot="1" x14ac:dyDescent="0.3">
      <c r="A285" s="190" t="s">
        <v>26</v>
      </c>
      <c r="B285" s="214"/>
      <c r="C285" s="214"/>
      <c r="D285" s="214"/>
      <c r="E285" s="214"/>
      <c r="F285" s="214"/>
      <c r="G285" s="217" t="s">
        <v>201</v>
      </c>
      <c r="H285" s="218" t="s">
        <v>201</v>
      </c>
      <c r="I285" s="218" t="s">
        <v>201</v>
      </c>
      <c r="J285" s="218" t="s">
        <v>201</v>
      </c>
      <c r="K285" s="219" t="s">
        <v>201</v>
      </c>
      <c r="L285" s="217" t="s">
        <v>201</v>
      </c>
      <c r="M285" s="218" t="s">
        <v>201</v>
      </c>
      <c r="N285" s="218" t="s">
        <v>201</v>
      </c>
      <c r="O285" s="218" t="s">
        <v>201</v>
      </c>
      <c r="P285" s="218" t="s">
        <v>201</v>
      </c>
      <c r="Q285" s="217" t="s">
        <v>201</v>
      </c>
      <c r="R285" s="218" t="s">
        <v>201</v>
      </c>
      <c r="S285" s="218" t="s">
        <v>201</v>
      </c>
      <c r="T285" s="218" t="s">
        <v>201</v>
      </c>
      <c r="U285" s="218" t="s">
        <v>201</v>
      </c>
    </row>
    <row r="286" spans="1:21" s="6" customFormat="1" x14ac:dyDescent="0.25">
      <c r="A286" s="7" t="s">
        <v>16</v>
      </c>
      <c r="B286" s="214"/>
      <c r="C286" s="214"/>
      <c r="D286" s="214"/>
      <c r="E286" s="214"/>
      <c r="F286" s="214"/>
      <c r="G286" s="11">
        <v>-2.1392916567625399E-2</v>
      </c>
      <c r="H286" s="12">
        <v>0.88044959128065403</v>
      </c>
      <c r="I286" s="12">
        <v>0.85519498227433899</v>
      </c>
      <c r="J286" s="12">
        <v>0.43062271062271101</v>
      </c>
      <c r="K286" s="13">
        <v>0.48596540969662599</v>
      </c>
      <c r="L286" s="11">
        <v>0.45882924459557939</v>
      </c>
      <c r="M286" s="12">
        <v>0.23981162832820135</v>
      </c>
      <c r="N286" s="12">
        <v>-0.12509187123327931</v>
      </c>
      <c r="O286" s="12">
        <v>-0.3774068004916018</v>
      </c>
      <c r="P286" s="13">
        <v>-5.0486548368632013E-2</v>
      </c>
      <c r="Q286" s="11">
        <v>-0.40542790542790502</v>
      </c>
      <c r="R286" s="12">
        <v>-0.34550766983199399</v>
      </c>
      <c r="S286" s="12">
        <v>-0.26780913978494603</v>
      </c>
      <c r="T286" s="12">
        <v>-0.116466524099359</v>
      </c>
      <c r="U286" s="13">
        <v>-0.28542721646169916</v>
      </c>
    </row>
    <row r="287" spans="1:21" s="6" customFormat="1" x14ac:dyDescent="0.25">
      <c r="A287" s="15" t="s">
        <v>43</v>
      </c>
      <c r="B287" s="214"/>
      <c r="C287" s="214"/>
      <c r="D287" s="214"/>
      <c r="E287" s="214"/>
      <c r="F287" s="214"/>
      <c r="G287" s="18">
        <v>-8.0669710806697104E-2</v>
      </c>
      <c r="H287" s="19">
        <v>1.16239316239316</v>
      </c>
      <c r="I287" s="19">
        <v>1.0720956294359401</v>
      </c>
      <c r="J287" s="19">
        <v>0.50952380952381005</v>
      </c>
      <c r="K287" s="20">
        <v>0.57408097830139404</v>
      </c>
      <c r="L287" s="18">
        <v>0.57649006622516563</v>
      </c>
      <c r="M287" s="19">
        <v>0.27807486631016048</v>
      </c>
      <c r="N287" s="19">
        <v>-0.16170903190914016</v>
      </c>
      <c r="O287" s="19">
        <v>-0.43630186847852465</v>
      </c>
      <c r="P287" s="20">
        <v>-7.3709142586451878E-2</v>
      </c>
      <c r="Q287" s="18">
        <v>-0.49464398235664803</v>
      </c>
      <c r="R287" s="19">
        <v>-0.41877387665999599</v>
      </c>
      <c r="S287" s="19">
        <v>-0.33290322580645199</v>
      </c>
      <c r="T287" s="19">
        <v>-0.157770124838571</v>
      </c>
      <c r="U287" s="20">
        <v>-0.35481231461593538</v>
      </c>
    </row>
    <row r="288" spans="1:21" s="6" customFormat="1" x14ac:dyDescent="0.25">
      <c r="A288" s="15" t="s">
        <v>224</v>
      </c>
      <c r="B288" s="214"/>
      <c r="C288" s="214"/>
      <c r="D288" s="214"/>
      <c r="E288" s="214"/>
      <c r="F288" s="214"/>
      <c r="G288" s="18">
        <v>0.21308980213089801</v>
      </c>
      <c r="H288" s="19">
        <v>0.32656023222060998</v>
      </c>
      <c r="I288" s="19">
        <v>0.23371104815863999</v>
      </c>
      <c r="J288" s="19">
        <v>5.0094517958412098E-2</v>
      </c>
      <c r="K288" s="20">
        <v>0.18745980707395499</v>
      </c>
      <c r="L288" s="18">
        <v>6.1480552070263379E-2</v>
      </c>
      <c r="M288" s="19">
        <v>3.2822757111597371E-2</v>
      </c>
      <c r="N288" s="19">
        <v>2.9850746268656816E-2</v>
      </c>
      <c r="O288" s="19">
        <v>-4.4104410441044031E-2</v>
      </c>
      <c r="P288" s="20">
        <v>1.5163823449769742E-2</v>
      </c>
      <c r="Q288" s="18">
        <v>-6.5011820330969305E-2</v>
      </c>
      <c r="R288" s="19">
        <v>-5.1906779661016901E-2</v>
      </c>
      <c r="S288" s="19">
        <v>-2.4526198439242201E-2</v>
      </c>
      <c r="T288" s="19">
        <v>1.41242937853107E-2</v>
      </c>
      <c r="U288" s="20">
        <v>-2.9607895438783588E-2</v>
      </c>
    </row>
    <row r="289" spans="1:21" s="6" customFormat="1" x14ac:dyDescent="0.25">
      <c r="A289" s="15" t="s">
        <v>27</v>
      </c>
      <c r="B289" s="214"/>
      <c r="C289" s="214"/>
      <c r="D289" s="214"/>
      <c r="E289" s="214"/>
      <c r="F289" s="214"/>
      <c r="G289" s="18">
        <v>0.13207547169811301</v>
      </c>
      <c r="H289" s="19">
        <v>0.186046511627907</v>
      </c>
      <c r="I289" s="19">
        <v>0.35563380281690099</v>
      </c>
      <c r="J289" s="19">
        <v>0.33876221498371301</v>
      </c>
      <c r="K289" s="20">
        <v>0.25852782764811499</v>
      </c>
      <c r="L289" s="18">
        <v>0.32999999999999996</v>
      </c>
      <c r="M289" s="19">
        <v>0.32026143790849665</v>
      </c>
      <c r="N289" s="19">
        <v>5.1948051948051951E-2</v>
      </c>
      <c r="O289" s="19">
        <v>-9.7323600973236002E-2</v>
      </c>
      <c r="P289" s="20">
        <v>0.1262482168330957</v>
      </c>
      <c r="Q289" s="18">
        <v>-6.2656641604009994E-2</v>
      </c>
      <c r="R289" s="19">
        <v>-3.4653465346534698E-2</v>
      </c>
      <c r="S289" s="19">
        <v>-5.9259259259259602E-2</v>
      </c>
      <c r="T289" s="19">
        <v>2.6954177897574101E-2</v>
      </c>
      <c r="U289" s="20">
        <v>-3.3565547815072899E-2</v>
      </c>
    </row>
    <row r="290" spans="1:21" s="6" customFormat="1" x14ac:dyDescent="0.25">
      <c r="A290" s="15"/>
      <c r="B290" s="214"/>
      <c r="C290" s="214"/>
      <c r="D290" s="214"/>
      <c r="E290" s="214"/>
      <c r="F290" s="214"/>
      <c r="G290" s="18"/>
      <c r="H290" s="19"/>
      <c r="I290" s="19"/>
      <c r="J290" s="19"/>
      <c r="K290" s="20"/>
      <c r="L290" s="18"/>
      <c r="M290" s="19"/>
      <c r="N290" s="19"/>
      <c r="O290" s="19"/>
      <c r="P290" s="20"/>
      <c r="Q290" s="18"/>
      <c r="R290" s="19"/>
      <c r="S290" s="19"/>
      <c r="T290" s="19"/>
      <c r="U290" s="20"/>
    </row>
    <row r="291" spans="1:21" s="6" customFormat="1" x14ac:dyDescent="0.25">
      <c r="A291" s="26" t="s">
        <v>11</v>
      </c>
      <c r="B291" s="214"/>
      <c r="C291" s="214"/>
      <c r="D291" s="214"/>
      <c r="E291" s="214"/>
      <c r="F291" s="214"/>
      <c r="G291" s="29">
        <v>-0.29032258064516098</v>
      </c>
      <c r="H291" s="30">
        <v>0.48275862068965503</v>
      </c>
      <c r="I291" s="30">
        <v>0.287128712871287</v>
      </c>
      <c r="J291" s="30">
        <v>0.14655172413793099</v>
      </c>
      <c r="K291" s="31">
        <v>0.121495327102804</v>
      </c>
      <c r="L291" s="29">
        <v>0.44318181818181801</v>
      </c>
      <c r="M291" s="30">
        <v>-2.3255813953488427E-2</v>
      </c>
      <c r="N291" s="30">
        <v>-0.16153846153846152</v>
      </c>
      <c r="O291" s="30">
        <v>-0.18796992481203006</v>
      </c>
      <c r="P291" s="31">
        <v>-2.0833333333333332E-2</v>
      </c>
      <c r="Q291" s="29">
        <v>-0.267716535433071</v>
      </c>
      <c r="R291" s="30">
        <v>3.9682539682539701E-2</v>
      </c>
      <c r="S291" s="30">
        <v>5.5045871559633003E-2</v>
      </c>
      <c r="T291" s="30">
        <v>0.25925925925925902</v>
      </c>
      <c r="U291" s="31">
        <v>1.0638297872340425E-2</v>
      </c>
    </row>
    <row r="292" spans="1:21" s="6" customFormat="1" x14ac:dyDescent="0.25">
      <c r="A292" s="58" t="s">
        <v>43</v>
      </c>
      <c r="B292" s="214"/>
      <c r="C292" s="214"/>
      <c r="D292" s="214"/>
      <c r="E292" s="214"/>
      <c r="F292" s="214"/>
      <c r="G292" s="18">
        <v>-0.39999999999999869</v>
      </c>
      <c r="H292" s="19">
        <v>0.52777777777777524</v>
      </c>
      <c r="I292" s="19">
        <v>0.3333333333333352</v>
      </c>
      <c r="J292" s="19">
        <v>0.30232558139534854</v>
      </c>
      <c r="K292" s="20">
        <v>0.13905325443787422</v>
      </c>
      <c r="L292" s="18">
        <v>0.77777777777777768</v>
      </c>
      <c r="M292" s="19">
        <v>-4.5454545454545456E-2</v>
      </c>
      <c r="N292" s="19">
        <v>-0.22999999999999998</v>
      </c>
      <c r="O292" s="19">
        <v>-0.25892857142857134</v>
      </c>
      <c r="P292" s="20">
        <v>-2.0779220779220706E-2</v>
      </c>
      <c r="Q292" s="18">
        <v>-0.35714285714285698</v>
      </c>
      <c r="R292" s="19">
        <v>-0.19815668202764999</v>
      </c>
      <c r="S292" s="19">
        <v>9.0909090909090898E-2</v>
      </c>
      <c r="T292" s="19">
        <v>8.4337349397590355E-2</v>
      </c>
      <c r="U292" s="20">
        <v>-0.08</v>
      </c>
    </row>
    <row r="293" spans="1:21" s="6" customFormat="1" x14ac:dyDescent="0.25">
      <c r="A293" s="15" t="s">
        <v>224</v>
      </c>
      <c r="B293" s="214"/>
      <c r="C293" s="214"/>
      <c r="D293" s="214"/>
      <c r="E293" s="214"/>
      <c r="F293" s="214"/>
      <c r="G293" s="18">
        <v>0.31578947368420657</v>
      </c>
      <c r="H293" s="19">
        <v>0.35714285714285154</v>
      </c>
      <c r="I293" s="19">
        <v>0.15384615384615638</v>
      </c>
      <c r="J293" s="19">
        <v>-0.3</v>
      </c>
      <c r="K293" s="20">
        <v>6.7415730337081384E-2</v>
      </c>
      <c r="L293" s="18">
        <v>-0.4</v>
      </c>
      <c r="M293" s="19">
        <v>0.10526315789473695</v>
      </c>
      <c r="N293" s="19">
        <v>6.6666666666666721E-2</v>
      </c>
      <c r="O293" s="19">
        <v>0.19047619047619044</v>
      </c>
      <c r="P293" s="20">
        <v>-2.1052631578947295E-2</v>
      </c>
      <c r="Q293" s="18">
        <v>0.4</v>
      </c>
      <c r="R293" s="19">
        <v>0.38888888888888901</v>
      </c>
      <c r="S293" s="19">
        <v>-3.125E-2</v>
      </c>
      <c r="T293" s="19">
        <v>0.84</v>
      </c>
      <c r="U293" s="20">
        <v>0.37</v>
      </c>
    </row>
    <row r="294" spans="1:21" s="6" customFormat="1" x14ac:dyDescent="0.25">
      <c r="A294" s="58" t="s">
        <v>27</v>
      </c>
      <c r="B294" s="214"/>
      <c r="C294" s="214"/>
      <c r="D294" s="214"/>
      <c r="E294" s="214"/>
      <c r="F294" s="214"/>
      <c r="G294" s="18" t="s">
        <v>28</v>
      </c>
      <c r="H294" s="19">
        <v>-1</v>
      </c>
      <c r="I294" s="19" t="s">
        <v>28</v>
      </c>
      <c r="J294" s="19" t="s">
        <v>28</v>
      </c>
      <c r="K294" s="20" t="s">
        <v>28</v>
      </c>
      <c r="L294" s="18" t="s">
        <v>28</v>
      </c>
      <c r="M294" s="19" t="s">
        <v>28</v>
      </c>
      <c r="N294" s="19" t="s">
        <v>28</v>
      </c>
      <c r="O294" s="19" t="s">
        <v>28</v>
      </c>
      <c r="P294" s="20" t="s">
        <v>28</v>
      </c>
      <c r="Q294" s="18" t="s">
        <v>25</v>
      </c>
      <c r="R294" s="19" t="s">
        <v>25</v>
      </c>
      <c r="S294" s="19" t="s">
        <v>25</v>
      </c>
      <c r="T294" s="19" t="s">
        <v>25</v>
      </c>
      <c r="U294" s="20"/>
    </row>
    <row r="295" spans="1:21" s="6" customFormat="1" x14ac:dyDescent="0.25">
      <c r="A295" s="15"/>
      <c r="B295" s="214"/>
      <c r="C295" s="214"/>
      <c r="D295" s="214"/>
      <c r="E295" s="214"/>
      <c r="F295" s="214"/>
      <c r="G295" s="18"/>
      <c r="H295" s="19"/>
      <c r="I295" s="19"/>
      <c r="J295" s="19"/>
      <c r="K295" s="20"/>
      <c r="L295" s="18"/>
      <c r="M295" s="19"/>
      <c r="N295" s="19"/>
      <c r="O295" s="19"/>
      <c r="P295" s="20"/>
      <c r="Q295" s="18"/>
      <c r="R295" s="19"/>
      <c r="S295" s="19"/>
      <c r="T295" s="19"/>
      <c r="U295" s="20"/>
    </row>
    <row r="296" spans="1:21" s="6" customFormat="1" x14ac:dyDescent="0.25">
      <c r="A296" s="15" t="s">
        <v>12</v>
      </c>
      <c r="B296" s="214"/>
      <c r="C296" s="214"/>
      <c r="D296" s="214"/>
      <c r="E296" s="214"/>
      <c r="F296" s="214"/>
      <c r="G296" s="18" t="s">
        <v>28</v>
      </c>
      <c r="H296" s="19">
        <v>-0.337209302325581</v>
      </c>
      <c r="I296" s="19">
        <v>0.91156462585034004</v>
      </c>
      <c r="J296" s="19">
        <v>-0.64810690423162598</v>
      </c>
      <c r="K296" s="20">
        <v>-0.10960960960961</v>
      </c>
      <c r="L296" s="18">
        <v>-1.3711340206185567</v>
      </c>
      <c r="M296" s="19">
        <v>0.96491228070175417</v>
      </c>
      <c r="N296" s="19">
        <v>-0.81494661921708178</v>
      </c>
      <c r="O296" s="19">
        <v>-1.1139240506329113</v>
      </c>
      <c r="P296" s="20">
        <v>-0.81450252951096125</v>
      </c>
      <c r="Q296" s="18">
        <v>0.5</v>
      </c>
      <c r="R296" s="19">
        <v>-1.0535714285714299</v>
      </c>
      <c r="S296" s="19">
        <v>-2.3653846153846199</v>
      </c>
      <c r="T296" s="19">
        <v>-3.8333333333333299</v>
      </c>
      <c r="U296" s="20">
        <v>-2.6545454545454543</v>
      </c>
    </row>
    <row r="297" spans="1:21" s="6" customFormat="1" x14ac:dyDescent="0.25">
      <c r="A297" s="26" t="s">
        <v>13</v>
      </c>
      <c r="B297" s="214"/>
      <c r="C297" s="214"/>
      <c r="D297" s="214"/>
      <c r="E297" s="214"/>
      <c r="F297" s="214"/>
      <c r="G297" s="29">
        <v>-4.0741644303488797E-2</v>
      </c>
      <c r="H297" s="30">
        <v>0.93087224031849403</v>
      </c>
      <c r="I297" s="30">
        <v>0.86955250073120804</v>
      </c>
      <c r="J297" s="30">
        <v>0.51325878594249197</v>
      </c>
      <c r="K297" s="31">
        <v>0.51937609576204602</v>
      </c>
      <c r="L297" s="29">
        <v>0.50432349949135302</v>
      </c>
      <c r="M297" s="30">
        <v>0.23842549203373953</v>
      </c>
      <c r="N297" s="30">
        <v>-9.4023779724655851E-2</v>
      </c>
      <c r="O297" s="30">
        <v>-0.36778211759738205</v>
      </c>
      <c r="P297" s="31">
        <v>-3.3025624701575683E-2</v>
      </c>
      <c r="Q297" s="29">
        <v>-0.40896027049873201</v>
      </c>
      <c r="R297" s="30">
        <v>-0.34085061298622699</v>
      </c>
      <c r="S297" s="30">
        <v>-0.25505094111552401</v>
      </c>
      <c r="T297" s="30">
        <v>-0.111370846552012</v>
      </c>
      <c r="U297" s="31">
        <v>-0.28042959427207631</v>
      </c>
    </row>
    <row r="298" spans="1:21" s="6" customFormat="1" x14ac:dyDescent="0.25">
      <c r="A298" s="15" t="s">
        <v>43</v>
      </c>
      <c r="B298" s="214"/>
      <c r="C298" s="214"/>
      <c r="D298" s="214"/>
      <c r="E298" s="214"/>
      <c r="F298" s="214"/>
      <c r="G298" s="117">
        <v>-0.105131414267835</v>
      </c>
      <c r="H298" s="118">
        <v>1.25778263244129</v>
      </c>
      <c r="I298" s="118">
        <v>1.1042769857433801</v>
      </c>
      <c r="J298" s="118">
        <v>0.61868020304568505</v>
      </c>
      <c r="K298" s="119">
        <v>0.62263238494398299</v>
      </c>
      <c r="L298" s="117">
        <v>0.63811188811188813</v>
      </c>
      <c r="M298" s="118">
        <v>0.27721335268505087</v>
      </c>
      <c r="N298" s="118">
        <v>-0.1248548199767712</v>
      </c>
      <c r="O298" s="118">
        <v>-0.42536377320622176</v>
      </c>
      <c r="P298" s="119">
        <v>-5.2900854361215971E-2</v>
      </c>
      <c r="Q298" s="117">
        <v>-0.49797225186766297</v>
      </c>
      <c r="R298" s="118">
        <v>-0.413068181818182</v>
      </c>
      <c r="S298" s="118">
        <v>-0.31674408316744102</v>
      </c>
      <c r="T298" s="118">
        <v>-0.14647456887142499</v>
      </c>
      <c r="U298" s="119">
        <v>-0.34703938742329682</v>
      </c>
    </row>
    <row r="299" spans="1:21" s="6" customFormat="1" x14ac:dyDescent="0.25">
      <c r="A299" s="15" t="s">
        <v>224</v>
      </c>
      <c r="B299" s="214"/>
      <c r="C299" s="214"/>
      <c r="D299" s="214"/>
      <c r="E299" s="214"/>
      <c r="F299" s="214"/>
      <c r="G299" s="18">
        <v>0.21003134796238301</v>
      </c>
      <c r="H299" s="19">
        <v>0.32592592592592601</v>
      </c>
      <c r="I299" s="19">
        <v>0.23676470588235299</v>
      </c>
      <c r="J299" s="19">
        <v>6.0311284046692601E-2</v>
      </c>
      <c r="K299" s="20">
        <v>0.190996358821582</v>
      </c>
      <c r="L299" s="18">
        <v>7.6424870466321126E-2</v>
      </c>
      <c r="M299" s="19">
        <v>3.1284916201117285E-2</v>
      </c>
      <c r="N299" s="19">
        <v>2.8537455410225992E-2</v>
      </c>
      <c r="O299" s="19">
        <v>-4.8623853211009149E-2</v>
      </c>
      <c r="P299" s="20">
        <v>1.6120066703724321E-2</v>
      </c>
      <c r="Q299" s="18">
        <v>-7.3405535499398294E-2</v>
      </c>
      <c r="R299" s="19">
        <v>-6.1755146262188497E-2</v>
      </c>
      <c r="S299" s="19">
        <v>-2.42774566473992E-2</v>
      </c>
      <c r="T299" s="19">
        <v>-5.7859209257473503E-3</v>
      </c>
      <c r="U299" s="20">
        <v>-3.9660831509846825E-2</v>
      </c>
    </row>
    <row r="300" spans="1:21" s="6" customFormat="1" x14ac:dyDescent="0.25">
      <c r="A300" s="15" t="s">
        <v>27</v>
      </c>
      <c r="B300" s="214"/>
      <c r="C300" s="214"/>
      <c r="D300" s="214"/>
      <c r="E300" s="214"/>
      <c r="F300" s="214"/>
      <c r="G300" s="23">
        <v>0.13207547169811301</v>
      </c>
      <c r="H300" s="24">
        <v>0.190661478599222</v>
      </c>
      <c r="I300" s="24">
        <v>0.35563380281690099</v>
      </c>
      <c r="J300" s="24">
        <v>0.33876221498371301</v>
      </c>
      <c r="K300" s="25">
        <v>0.25965858041329698</v>
      </c>
      <c r="L300" s="23">
        <v>0.32999999999999996</v>
      </c>
      <c r="M300" s="24">
        <v>0.32026143790849665</v>
      </c>
      <c r="N300" s="24">
        <v>5.1948051948051951E-2</v>
      </c>
      <c r="O300" s="24">
        <v>-9.7323600973236002E-2</v>
      </c>
      <c r="P300" s="25">
        <v>0.1262482168330957</v>
      </c>
      <c r="Q300" s="23">
        <v>-6.2656641604009994E-2</v>
      </c>
      <c r="R300" s="24">
        <v>-3.4653465346534698E-2</v>
      </c>
      <c r="S300" s="24">
        <v>-5.9259259259259602E-2</v>
      </c>
      <c r="T300" s="24">
        <v>2.6954177897574101E-2</v>
      </c>
      <c r="U300" s="25">
        <v>-3.3565547815072899E-2</v>
      </c>
    </row>
    <row r="301" spans="1:21" s="6" customFormat="1" x14ac:dyDescent="0.25">
      <c r="A301" s="15"/>
      <c r="B301" s="214"/>
      <c r="C301" s="214"/>
      <c r="D301" s="214"/>
      <c r="E301" s="214"/>
      <c r="F301" s="214"/>
      <c r="G301" s="18"/>
      <c r="H301" s="19"/>
      <c r="I301" s="19"/>
      <c r="J301" s="19"/>
      <c r="K301" s="20"/>
      <c r="L301" s="18"/>
      <c r="M301" s="19"/>
      <c r="N301" s="19"/>
      <c r="O301" s="19"/>
      <c r="P301" s="20"/>
      <c r="Q301" s="18"/>
      <c r="R301" s="19"/>
      <c r="S301" s="19"/>
      <c r="T301" s="19"/>
      <c r="U301" s="20"/>
    </row>
    <row r="302" spans="1:21" s="6" customFormat="1" x14ac:dyDescent="0.25">
      <c r="A302" s="58" t="s">
        <v>52</v>
      </c>
      <c r="B302" s="214"/>
      <c r="C302" s="214"/>
      <c r="D302" s="214"/>
      <c r="E302" s="214"/>
      <c r="F302" s="214"/>
      <c r="G302" s="18">
        <f t="shared" ref="G302:K303" si="16">(G100-B100)/B100</f>
        <v>6.806842480399132E-2</v>
      </c>
      <c r="H302" s="19">
        <f t="shared" si="16"/>
        <v>0.63076923076923075</v>
      </c>
      <c r="I302" s="19">
        <f t="shared" si="16"/>
        <v>0.76181102362204722</v>
      </c>
      <c r="J302" s="19">
        <f t="shared" si="16"/>
        <v>0.52405538605961033</v>
      </c>
      <c r="K302" s="20">
        <f t="shared" si="16"/>
        <v>0.48762834539639777</v>
      </c>
      <c r="L302" s="322">
        <v>0.39539539539539542</v>
      </c>
      <c r="M302" s="323">
        <v>0.266576819407008</v>
      </c>
      <c r="N302" s="323">
        <v>-3.7765363128491568E-2</v>
      </c>
      <c r="O302" s="323">
        <v>-0.3711117955035419</v>
      </c>
      <c r="P302" s="324">
        <v>-2.2912423625254582E-2</v>
      </c>
      <c r="Q302" s="322">
        <v>-0.32113821138211401</v>
      </c>
      <c r="R302" s="323">
        <v>-0.28623111300276699</v>
      </c>
      <c r="S302" s="323">
        <v>-0.24802601021830001</v>
      </c>
      <c r="T302" s="323">
        <v>-3.3790401567091101E-2</v>
      </c>
      <c r="U302" s="324">
        <v>-0.22546465172833066</v>
      </c>
    </row>
    <row r="303" spans="1:21" s="6" customFormat="1" x14ac:dyDescent="0.25">
      <c r="A303" s="58" t="s">
        <v>53</v>
      </c>
      <c r="B303" s="214"/>
      <c r="C303" s="214"/>
      <c r="D303" s="214"/>
      <c r="E303" s="214"/>
      <c r="F303" s="214"/>
      <c r="G303" s="18">
        <f t="shared" si="16"/>
        <v>-0.61272923408845736</v>
      </c>
      <c r="H303" s="19">
        <f t="shared" si="16"/>
        <v>1.7199017199017091E-2</v>
      </c>
      <c r="I303" s="19">
        <f t="shared" si="16"/>
        <v>0.34382566585956426</v>
      </c>
      <c r="J303" s="19">
        <f t="shared" si="16"/>
        <v>0.66433566433566416</v>
      </c>
      <c r="K303" s="20">
        <f t="shared" si="16"/>
        <v>-6.1580882352941207E-2</v>
      </c>
      <c r="L303" s="322">
        <v>0.55710306406685239</v>
      </c>
      <c r="M303" s="323">
        <v>0.56521739130434778</v>
      </c>
      <c r="N303" s="323">
        <v>0.1891891891891892</v>
      </c>
      <c r="O303" s="323">
        <v>7.1428571428571563E-2</v>
      </c>
      <c r="P303" s="324">
        <v>0.28893241919686585</v>
      </c>
      <c r="Q303" s="322">
        <v>3.5778175313057698E-3</v>
      </c>
      <c r="R303" s="323">
        <v>6.7901234567900995E-2</v>
      </c>
      <c r="S303" s="323">
        <v>-0.116666666666667</v>
      </c>
      <c r="T303" s="323">
        <v>-0.18300653594771299</v>
      </c>
      <c r="U303" s="324">
        <v>-6.4969604863221869E-2</v>
      </c>
    </row>
    <row r="304" spans="1:21" s="6" customFormat="1" x14ac:dyDescent="0.25">
      <c r="A304" s="15" t="s">
        <v>18</v>
      </c>
      <c r="B304" s="214"/>
      <c r="C304" s="214"/>
      <c r="D304" s="214"/>
      <c r="E304" s="214"/>
      <c r="F304" s="214"/>
      <c r="G304" s="23">
        <v>-6.4705882352941196E-2</v>
      </c>
      <c r="H304" s="24">
        <v>-4.0229885057471201E-2</v>
      </c>
      <c r="I304" s="24">
        <v>-0.122093023255814</v>
      </c>
      <c r="J304" s="24">
        <v>-0.15384615384615399</v>
      </c>
      <c r="K304" s="25">
        <v>-9.5988538681948399E-2</v>
      </c>
      <c r="L304" s="23">
        <v>-1.8867924528301931E-2</v>
      </c>
      <c r="M304" s="24">
        <v>-7.7844311377245443E-2</v>
      </c>
      <c r="N304" s="24">
        <v>6.6225165562913673E-3</v>
      </c>
      <c r="O304" s="24">
        <v>0</v>
      </c>
      <c r="P304" s="25">
        <v>-2.3771790808240888E-2</v>
      </c>
      <c r="Q304" s="23">
        <v>1.92307692307691E-2</v>
      </c>
      <c r="R304" s="24">
        <v>5.1948051948051702E-2</v>
      </c>
      <c r="S304" s="24">
        <v>7.89473684210521E-2</v>
      </c>
      <c r="T304" s="24">
        <v>0.11038961038961</v>
      </c>
      <c r="U304" s="25">
        <v>6.4935064935064818E-2</v>
      </c>
    </row>
    <row r="305" spans="1:21" s="6" customFormat="1" x14ac:dyDescent="0.25">
      <c r="A305" s="26" t="s">
        <v>19</v>
      </c>
      <c r="B305" s="214"/>
      <c r="C305" s="214"/>
      <c r="D305" s="214"/>
      <c r="E305" s="214"/>
      <c r="F305" s="214"/>
      <c r="G305" s="34">
        <v>-9.9410709710479106E-2</v>
      </c>
      <c r="H305" s="35">
        <v>0.50245098039215697</v>
      </c>
      <c r="I305" s="35">
        <v>0.65791999999999995</v>
      </c>
      <c r="J305" s="35">
        <v>0.51108374384236399</v>
      </c>
      <c r="K305" s="36">
        <v>0.37903225806451601</v>
      </c>
      <c r="L305" s="34">
        <v>0.39317211948790926</v>
      </c>
      <c r="M305" s="35">
        <v>0.28198555115357699</v>
      </c>
      <c r="N305" s="35">
        <v>-1.215981470758532E-2</v>
      </c>
      <c r="O305" s="35">
        <v>-0.32042923118717787</v>
      </c>
      <c r="P305" s="36">
        <v>8.3542188805346695E-3</v>
      </c>
      <c r="Q305" s="34">
        <v>-0.27322850724933601</v>
      </c>
      <c r="R305" s="35">
        <v>-0.235048173059444</v>
      </c>
      <c r="S305" s="35">
        <v>-0.22137553731926499</v>
      </c>
      <c r="T305" s="35">
        <v>-5.2168698780731999E-2</v>
      </c>
      <c r="U305" s="36">
        <v>-0.19615965690335796</v>
      </c>
    </row>
    <row r="306" spans="1:21" s="6" customFormat="1" x14ac:dyDescent="0.25">
      <c r="A306" s="26"/>
      <c r="B306" s="214"/>
      <c r="C306" s="214"/>
      <c r="D306" s="214"/>
      <c r="E306" s="214"/>
      <c r="F306" s="214"/>
      <c r="G306" s="18"/>
      <c r="H306" s="19"/>
      <c r="I306" s="19"/>
      <c r="J306" s="19"/>
      <c r="K306" s="20"/>
      <c r="L306" s="18"/>
      <c r="M306" s="19"/>
      <c r="N306" s="19"/>
      <c r="O306" s="19"/>
      <c r="P306" s="20"/>
      <c r="Q306" s="18"/>
      <c r="R306" s="19"/>
      <c r="S306" s="19"/>
      <c r="T306" s="19"/>
      <c r="U306" s="20"/>
    </row>
    <row r="307" spans="1:21" s="6" customFormat="1" x14ac:dyDescent="0.25">
      <c r="A307" s="26" t="s">
        <v>20</v>
      </c>
      <c r="B307" s="214"/>
      <c r="C307" s="214"/>
      <c r="D307" s="214"/>
      <c r="E307" s="214"/>
      <c r="F307" s="214"/>
      <c r="G307" s="29">
        <v>1.8555555555555501</v>
      </c>
      <c r="H307" s="30" t="s">
        <v>28</v>
      </c>
      <c r="I307" s="30">
        <v>2.38321995464853</v>
      </c>
      <c r="J307" s="30">
        <v>0.235166031573218</v>
      </c>
      <c r="K307" s="31">
        <v>1.1933904528763799</v>
      </c>
      <c r="L307" s="29">
        <v>0.91050583657587425</v>
      </c>
      <c r="M307" s="30">
        <v>0.10626702997275272</v>
      </c>
      <c r="N307" s="30">
        <v>-0.51407506702412864</v>
      </c>
      <c r="O307" s="30">
        <v>-0.57338034376377134</v>
      </c>
      <c r="P307" s="31">
        <v>-0.27585565476190532</v>
      </c>
      <c r="Q307" s="29">
        <v>-1.08248472505092</v>
      </c>
      <c r="R307" s="30">
        <v>-0.88423645320196997</v>
      </c>
      <c r="S307" s="30">
        <v>-0.64413793103448302</v>
      </c>
      <c r="T307" s="30">
        <v>-0.49070247933884198</v>
      </c>
      <c r="U307" s="31">
        <v>-0.79167736963781099</v>
      </c>
    </row>
    <row r="308" spans="1:21" s="6" customFormat="1" x14ac:dyDescent="0.25">
      <c r="A308" s="46" t="s">
        <v>21</v>
      </c>
      <c r="B308" s="214"/>
      <c r="C308" s="214"/>
      <c r="D308" s="214"/>
      <c r="E308" s="214"/>
      <c r="F308" s="214"/>
      <c r="G308" s="18"/>
      <c r="H308" s="19"/>
      <c r="I308" s="19"/>
      <c r="J308" s="19"/>
      <c r="K308" s="20"/>
      <c r="L308" s="18"/>
      <c r="M308" s="19"/>
      <c r="N308" s="19"/>
      <c r="O308" s="19"/>
      <c r="P308" s="20"/>
      <c r="Q308" s="18"/>
      <c r="R308" s="19"/>
      <c r="S308" s="19"/>
      <c r="T308" s="19"/>
      <c r="U308" s="20"/>
    </row>
    <row r="309" spans="1:21" s="6" customFormat="1" x14ac:dyDescent="0.25">
      <c r="A309" s="15" t="s">
        <v>39</v>
      </c>
      <c r="B309" s="214"/>
      <c r="C309" s="214"/>
      <c r="D309" s="214"/>
      <c r="E309" s="214"/>
      <c r="F309" s="214"/>
      <c r="G309" s="18" t="s">
        <v>25</v>
      </c>
      <c r="H309" s="19">
        <v>3.6666666666666701</v>
      </c>
      <c r="I309" s="19">
        <v>0.85714285714285698</v>
      </c>
      <c r="J309" s="19">
        <v>3.5</v>
      </c>
      <c r="K309" s="20">
        <v>2.5</v>
      </c>
      <c r="L309" s="18">
        <v>1</v>
      </c>
      <c r="M309" s="19">
        <v>-0.5714285714285714</v>
      </c>
      <c r="N309" s="19">
        <v>-0.46153846153846156</v>
      </c>
      <c r="O309" s="19">
        <v>-0.44444444444444448</v>
      </c>
      <c r="P309" s="20">
        <v>-0.36734693877551022</v>
      </c>
      <c r="Q309" s="18">
        <v>-0.25</v>
      </c>
      <c r="R309" s="19">
        <v>7</v>
      </c>
      <c r="S309" s="19">
        <v>-1.33046082087926E-15</v>
      </c>
      <c r="T309" s="19">
        <v>-0.40000000000000102</v>
      </c>
      <c r="U309" s="20">
        <v>1.1612903225806452</v>
      </c>
    </row>
    <row r="310" spans="1:21" s="6" customFormat="1" x14ac:dyDescent="0.25">
      <c r="A310" s="15" t="s">
        <v>18</v>
      </c>
      <c r="B310" s="214"/>
      <c r="C310" s="214"/>
      <c r="D310" s="214"/>
      <c r="E310" s="214"/>
      <c r="F310" s="214"/>
      <c r="G310" s="18">
        <v>-6.4705882352941196E-2</v>
      </c>
      <c r="H310" s="19">
        <v>-4.0229885057471201E-2</v>
      </c>
      <c r="I310" s="19">
        <v>-0.122093023255814</v>
      </c>
      <c r="J310" s="19">
        <v>-0.15384615384615399</v>
      </c>
      <c r="K310" s="20">
        <v>-9.5988538681948399E-2</v>
      </c>
      <c r="L310" s="18">
        <v>-1.8867924528301931E-2</v>
      </c>
      <c r="M310" s="19">
        <v>-7.7844311377245443E-2</v>
      </c>
      <c r="N310" s="19">
        <v>6.6225165562913673E-3</v>
      </c>
      <c r="O310" s="19">
        <v>0</v>
      </c>
      <c r="P310" s="20">
        <v>-2.3771790808240888E-2</v>
      </c>
      <c r="Q310" s="18">
        <v>1.92307692307691E-2</v>
      </c>
      <c r="R310" s="19">
        <v>5.1948051948051702E-2</v>
      </c>
      <c r="S310" s="19">
        <v>7.89473684210521E-2</v>
      </c>
      <c r="T310" s="19">
        <v>0.11038961038961</v>
      </c>
      <c r="U310" s="20">
        <v>6.4935064935064818E-2</v>
      </c>
    </row>
    <row r="311" spans="1:21" s="6" customFormat="1" x14ac:dyDescent="0.25">
      <c r="A311" s="15" t="s">
        <v>40</v>
      </c>
      <c r="B311" s="214"/>
      <c r="C311" s="214"/>
      <c r="D311" s="214"/>
      <c r="E311" s="214"/>
      <c r="F311" s="214"/>
      <c r="G311" s="18">
        <v>1.75</v>
      </c>
      <c r="H311" s="19" t="s">
        <v>28</v>
      </c>
      <c r="I311" s="19" t="s">
        <v>25</v>
      </c>
      <c r="J311" s="19">
        <v>-0.54545454545454497</v>
      </c>
      <c r="K311" s="20">
        <v>-0.63157894736842102</v>
      </c>
      <c r="L311" s="18">
        <v>-1</v>
      </c>
      <c r="M311" s="19">
        <v>1.0588235294117601</v>
      </c>
      <c r="N311" s="19">
        <v>-1</v>
      </c>
      <c r="O311" s="19">
        <v>2.3529411764705901</v>
      </c>
      <c r="P311" s="20">
        <v>-2.5161290322580645</v>
      </c>
      <c r="Q311" s="18" t="s">
        <v>28</v>
      </c>
      <c r="R311" s="19">
        <v>3</v>
      </c>
      <c r="S311" s="19" t="s">
        <v>28</v>
      </c>
      <c r="T311" s="19">
        <v>-0.78260869565217395</v>
      </c>
      <c r="U311" s="20">
        <v>-0.46808510638297873</v>
      </c>
    </row>
    <row r="312" spans="1:21" s="6" customFormat="1" x14ac:dyDescent="0.25">
      <c r="A312" s="46" t="s">
        <v>23</v>
      </c>
      <c r="B312" s="214"/>
      <c r="C312" s="214"/>
      <c r="D312" s="214"/>
      <c r="E312" s="214"/>
      <c r="F312" s="214"/>
      <c r="G312" s="18"/>
      <c r="H312" s="19"/>
      <c r="I312" s="19"/>
      <c r="J312" s="19"/>
      <c r="K312" s="20"/>
      <c r="L312" s="18"/>
      <c r="M312" s="19"/>
      <c r="N312" s="19"/>
      <c r="O312" s="19"/>
      <c r="P312" s="20"/>
      <c r="Q312" s="18"/>
      <c r="R312" s="19"/>
      <c r="S312" s="19"/>
      <c r="T312" s="19"/>
      <c r="U312" s="20"/>
    </row>
    <row r="313" spans="1:21" s="6" customFormat="1" x14ac:dyDescent="0.25">
      <c r="A313" s="15" t="s">
        <v>12</v>
      </c>
      <c r="B313" s="214"/>
      <c r="C313" s="214"/>
      <c r="D313" s="214"/>
      <c r="E313" s="214"/>
      <c r="F313" s="214"/>
      <c r="G313" s="18" t="s">
        <v>28</v>
      </c>
      <c r="H313" s="19">
        <v>-0.337209302325581</v>
      </c>
      <c r="I313" s="19">
        <v>0.91156462585034004</v>
      </c>
      <c r="J313" s="19">
        <v>-0.64810690423162598</v>
      </c>
      <c r="K313" s="20">
        <v>-0.10960960960961</v>
      </c>
      <c r="L313" s="18">
        <v>-1.3711340206185567</v>
      </c>
      <c r="M313" s="19">
        <v>0.96491228070175417</v>
      </c>
      <c r="N313" s="19">
        <v>-0.81494661921708178</v>
      </c>
      <c r="O313" s="19">
        <v>-1.1139240506329113</v>
      </c>
      <c r="P313" s="20">
        <v>-0.81450252951096125</v>
      </c>
      <c r="Q313" s="18">
        <v>0.5</v>
      </c>
      <c r="R313" s="19">
        <v>-1.0535714285714299</v>
      </c>
      <c r="S313" s="19">
        <v>-2.3653846153846199</v>
      </c>
      <c r="T313" s="19">
        <v>-3.8333333333333299</v>
      </c>
      <c r="U313" s="20">
        <v>-2.6545454545454543</v>
      </c>
    </row>
    <row r="314" spans="1:21" s="6" customFormat="1" x14ac:dyDescent="0.25">
      <c r="A314" s="15" t="s">
        <v>24</v>
      </c>
      <c r="B314" s="214"/>
      <c r="C314" s="214"/>
      <c r="D314" s="214"/>
      <c r="E314" s="214"/>
      <c r="F314" s="214"/>
      <c r="G314" s="18" t="s">
        <v>25</v>
      </c>
      <c r="H314" s="19" t="s">
        <v>25</v>
      </c>
      <c r="I314" s="19" t="s">
        <v>25</v>
      </c>
      <c r="J314" s="19" t="s">
        <v>25</v>
      </c>
      <c r="K314" s="20" t="s">
        <v>25</v>
      </c>
      <c r="L314" s="18" t="s">
        <v>25</v>
      </c>
      <c r="M314" s="19" t="s">
        <v>25</v>
      </c>
      <c r="N314" s="19" t="s">
        <v>25</v>
      </c>
      <c r="O314" s="19" t="s">
        <v>25</v>
      </c>
      <c r="P314" s="20" t="s">
        <v>25</v>
      </c>
      <c r="Q314" s="18" t="s">
        <v>25</v>
      </c>
      <c r="R314" s="19" t="s">
        <v>25</v>
      </c>
      <c r="S314" s="19" t="s">
        <v>28</v>
      </c>
      <c r="T314" s="19" t="s">
        <v>25</v>
      </c>
      <c r="U314" s="20" t="s">
        <v>28</v>
      </c>
    </row>
    <row r="315" spans="1:21" s="6" customFormat="1" x14ac:dyDescent="0.25">
      <c r="A315" s="15" t="s">
        <v>204</v>
      </c>
      <c r="B315" s="214"/>
      <c r="C315" s="214"/>
      <c r="D315" s="214"/>
      <c r="E315" s="214"/>
      <c r="F315" s="214"/>
      <c r="G315" s="18" t="s">
        <v>25</v>
      </c>
      <c r="H315" s="19" t="s">
        <v>25</v>
      </c>
      <c r="I315" s="19" t="s">
        <v>25</v>
      </c>
      <c r="J315" s="19" t="s">
        <v>25</v>
      </c>
      <c r="K315" s="20" t="s">
        <v>25</v>
      </c>
      <c r="L315" s="18" t="s">
        <v>25</v>
      </c>
      <c r="M315" s="19" t="s">
        <v>25</v>
      </c>
      <c r="N315" s="19" t="s">
        <v>25</v>
      </c>
      <c r="O315" s="19" t="s">
        <v>25</v>
      </c>
      <c r="P315" s="20" t="s">
        <v>25</v>
      </c>
      <c r="Q315" s="18" t="s">
        <v>216</v>
      </c>
      <c r="R315" s="19" t="s">
        <v>28</v>
      </c>
      <c r="S315" s="19" t="s">
        <v>28</v>
      </c>
      <c r="T315" s="19">
        <v>0.83783783783783805</v>
      </c>
      <c r="U315" s="20">
        <v>0.83783783783783783</v>
      </c>
    </row>
    <row r="316" spans="1:21" s="6" customFormat="1" ht="14.4" thickBot="1" x14ac:dyDescent="0.3">
      <c r="A316" s="205" t="s">
        <v>14</v>
      </c>
      <c r="B316" s="214"/>
      <c r="C316" s="214"/>
      <c r="D316" s="214"/>
      <c r="E316" s="214"/>
      <c r="F316" s="214"/>
      <c r="G316" s="41">
        <v>0.59729729729729597</v>
      </c>
      <c r="H316" s="42" t="s">
        <v>28</v>
      </c>
      <c r="I316" s="42">
        <v>1.92600422832981</v>
      </c>
      <c r="J316" s="42">
        <v>0.44909793814433102</v>
      </c>
      <c r="K316" s="43">
        <v>1.19209039548023</v>
      </c>
      <c r="L316" s="41">
        <v>0.99999999999999856</v>
      </c>
      <c r="M316" s="42">
        <v>4.8841059602649527E-2</v>
      </c>
      <c r="N316" s="42">
        <v>-0.39884393063583817</v>
      </c>
      <c r="O316" s="42">
        <v>-0.48465984882169727</v>
      </c>
      <c r="P316" s="43">
        <v>-0.18262150220913156</v>
      </c>
      <c r="Q316" s="41">
        <v>-0.90947546531302903</v>
      </c>
      <c r="R316" s="42">
        <v>-0.71586424625098699</v>
      </c>
      <c r="S316" s="42">
        <v>-0.39543269230769201</v>
      </c>
      <c r="T316" s="42">
        <v>-0.34339948231233802</v>
      </c>
      <c r="U316" s="43">
        <v>-0.61013513513513506</v>
      </c>
    </row>
    <row r="317" spans="1:21" s="6" customFormat="1" ht="14.4" thickTop="1" x14ac:dyDescent="0.25">
      <c r="A317" s="5"/>
      <c r="B317" s="19"/>
      <c r="C317" s="19"/>
      <c r="D317" s="19"/>
      <c r="E317" s="19"/>
      <c r="F317" s="19"/>
      <c r="G317" s="19"/>
      <c r="H317" s="19"/>
      <c r="I317" s="19"/>
      <c r="J317" s="19"/>
      <c r="K317" s="19"/>
      <c r="L317" s="19"/>
      <c r="M317" s="19"/>
      <c r="N317" s="19"/>
      <c r="O317" s="19"/>
      <c r="P317" s="19"/>
      <c r="Q317" s="19"/>
      <c r="R317" s="19"/>
      <c r="S317" s="19"/>
      <c r="T317" s="19"/>
      <c r="U317" s="19"/>
    </row>
    <row r="318" spans="1:21" s="6" customFormat="1" ht="14.4" thickBot="1" x14ac:dyDescent="0.3">
      <c r="A318" s="5"/>
      <c r="B318" s="14"/>
      <c r="C318" s="14"/>
      <c r="D318" s="14"/>
      <c r="E318" s="14"/>
      <c r="F318" s="14"/>
      <c r="G318" s="14"/>
      <c r="H318" s="14"/>
      <c r="I318" s="14"/>
      <c r="J318" s="14"/>
      <c r="K318" s="14"/>
      <c r="L318" s="14"/>
      <c r="M318" s="14"/>
      <c r="N318" s="14"/>
      <c r="O318" s="14"/>
      <c r="P318" s="14"/>
      <c r="Q318" s="14"/>
      <c r="R318" s="373"/>
      <c r="S318" s="373"/>
      <c r="T318" s="14"/>
      <c r="U318" s="373"/>
    </row>
    <row r="319" spans="1:21" s="6" customFormat="1" ht="14.4" thickBot="1" x14ac:dyDescent="0.3">
      <c r="A319" s="5"/>
      <c r="B319" s="14"/>
      <c r="C319" s="14"/>
      <c r="D319" s="14"/>
      <c r="E319" s="14"/>
      <c r="F319" s="14"/>
      <c r="G319" s="427" t="s">
        <v>200</v>
      </c>
      <c r="H319" s="428"/>
      <c r="I319" s="428"/>
      <c r="J319" s="428"/>
      <c r="K319" s="428"/>
      <c r="L319" s="428"/>
      <c r="M319" s="428"/>
      <c r="N319" s="428"/>
      <c r="O319" s="428"/>
      <c r="P319" s="428"/>
      <c r="Q319" s="428"/>
      <c r="R319" s="428"/>
      <c r="S319" s="428"/>
      <c r="T319" s="428"/>
      <c r="U319" s="429"/>
    </row>
    <row r="320" spans="1:21" s="6" customFormat="1" ht="14.4" thickBot="1" x14ac:dyDescent="0.3">
      <c r="A320" s="190" t="s">
        <v>29</v>
      </c>
      <c r="B320" s="214"/>
      <c r="C320" s="214"/>
      <c r="D320" s="214"/>
      <c r="E320" s="214"/>
      <c r="F320" s="214"/>
      <c r="G320" s="201" t="s">
        <v>6</v>
      </c>
      <c r="H320" s="202" t="s">
        <v>7</v>
      </c>
      <c r="I320" s="202" t="s">
        <v>8</v>
      </c>
      <c r="J320" s="202" t="s">
        <v>9</v>
      </c>
      <c r="K320" s="203" t="s">
        <v>10</v>
      </c>
      <c r="L320" s="201" t="s">
        <v>45</v>
      </c>
      <c r="M320" s="202" t="s">
        <v>46</v>
      </c>
      <c r="N320" s="202" t="s">
        <v>47</v>
      </c>
      <c r="O320" s="202" t="s">
        <v>48</v>
      </c>
      <c r="P320" s="203" t="s">
        <v>49</v>
      </c>
      <c r="Q320" s="201" t="s">
        <v>210</v>
      </c>
      <c r="R320" s="202" t="str">
        <f>R284</f>
        <v>Q2 2023</v>
      </c>
      <c r="S320" s="202" t="str">
        <f>S284</f>
        <v>Q3 2023</v>
      </c>
      <c r="T320" s="202" t="s">
        <v>229</v>
      </c>
      <c r="U320" s="203" t="str">
        <f>U284</f>
        <v>FY 2023</v>
      </c>
    </row>
    <row r="321" spans="1:21" s="6" customFormat="1" ht="14.4" thickBot="1" x14ac:dyDescent="0.3">
      <c r="A321" s="204"/>
      <c r="B321" s="214"/>
      <c r="C321" s="214"/>
      <c r="D321" s="214"/>
      <c r="E321" s="214"/>
      <c r="F321" s="214"/>
      <c r="G321" s="217" t="s">
        <v>201</v>
      </c>
      <c r="H321" s="218" t="s">
        <v>201</v>
      </c>
      <c r="I321" s="218" t="s">
        <v>201</v>
      </c>
      <c r="J321" s="218" t="s">
        <v>201</v>
      </c>
      <c r="K321" s="219" t="s">
        <v>201</v>
      </c>
      <c r="L321" s="217" t="s">
        <v>201</v>
      </c>
      <c r="M321" s="218" t="s">
        <v>201</v>
      </c>
      <c r="N321" s="218" t="s">
        <v>201</v>
      </c>
      <c r="O321" s="218" t="s">
        <v>201</v>
      </c>
      <c r="P321" s="218" t="s">
        <v>201</v>
      </c>
      <c r="Q321" s="217" t="s">
        <v>201</v>
      </c>
      <c r="R321" s="218" t="s">
        <v>201</v>
      </c>
      <c r="S321" s="218" t="s">
        <v>201</v>
      </c>
      <c r="T321" s="218" t="s">
        <v>201</v>
      </c>
      <c r="U321" s="218" t="s">
        <v>201</v>
      </c>
    </row>
    <row r="322" spans="1:21" s="6" customFormat="1" x14ac:dyDescent="0.25">
      <c r="A322" s="7" t="s">
        <v>16</v>
      </c>
      <c r="B322" s="214"/>
      <c r="C322" s="214"/>
      <c r="D322" s="214"/>
      <c r="E322" s="214"/>
      <c r="F322" s="214"/>
      <c r="G322" s="11">
        <v>-8.3431343722435592E-3</v>
      </c>
      <c r="H322" s="12">
        <v>0.100155159038014</v>
      </c>
      <c r="I322" s="12">
        <v>9.6363232353159106E-2</v>
      </c>
      <c r="J322" s="12">
        <v>0.109159183673469</v>
      </c>
      <c r="K322" s="13">
        <v>7.5035031415269196E-2</v>
      </c>
      <c r="L322" s="11">
        <v>0.12434676253659983</v>
      </c>
      <c r="M322" s="12">
        <v>0.16723080177702568</v>
      </c>
      <c r="N322" s="12">
        <v>0.1112687474665586</v>
      </c>
      <c r="O322" s="12">
        <v>7.0007065473386629E-2</v>
      </c>
      <c r="P322" s="13">
        <v>0.11579699785561115</v>
      </c>
      <c r="Q322" s="11">
        <v>7.9970991561181301E-2</v>
      </c>
      <c r="R322" s="12">
        <v>1.93626340431956E-2</v>
      </c>
      <c r="S322" s="12">
        <v>6.8210833485318298E-2</v>
      </c>
      <c r="T322" s="12">
        <v>9.1206735266603806E-2</v>
      </c>
      <c r="U322" s="13">
        <v>6.5011116554245046E-2</v>
      </c>
    </row>
    <row r="323" spans="1:21" s="6" customFormat="1" x14ac:dyDescent="0.25">
      <c r="A323" s="15" t="s">
        <v>30</v>
      </c>
      <c r="B323" s="214"/>
      <c r="C323" s="214"/>
      <c r="D323" s="214"/>
      <c r="E323" s="214"/>
      <c r="F323" s="214"/>
      <c r="G323" s="18">
        <v>1.11560864843519E-2</v>
      </c>
      <c r="H323" s="19">
        <v>8.1502771504824295E-2</v>
      </c>
      <c r="I323" s="19">
        <v>8.9408528198074294E-2</v>
      </c>
      <c r="J323" s="19">
        <v>0.120638131580157</v>
      </c>
      <c r="K323" s="20">
        <v>7.6341806168486903E-2</v>
      </c>
      <c r="L323" s="18">
        <v>0.13278656512399922</v>
      </c>
      <c r="M323" s="19">
        <v>0.15508731966590747</v>
      </c>
      <c r="N323" s="19">
        <v>0.13594276094276087</v>
      </c>
      <c r="O323" s="19">
        <v>8.1312820512820433E-2</v>
      </c>
      <c r="P323" s="20">
        <v>0.12457195212735506</v>
      </c>
      <c r="Q323" s="18">
        <v>7.6193759696603997E-2</v>
      </c>
      <c r="R323" s="19">
        <v>4.9055053410024599E-2</v>
      </c>
      <c r="S323" s="19">
        <v>8.5628422049318295E-2</v>
      </c>
      <c r="T323" s="19">
        <v>0.145236559547748</v>
      </c>
      <c r="U323" s="20">
        <v>9.0333224702623421E-2</v>
      </c>
    </row>
    <row r="324" spans="1:21" s="6" customFormat="1" x14ac:dyDescent="0.25">
      <c r="A324" s="15" t="s">
        <v>31</v>
      </c>
      <c r="B324" s="214"/>
      <c r="C324" s="214"/>
      <c r="D324" s="214"/>
      <c r="E324" s="214"/>
      <c r="F324" s="214"/>
      <c r="G324" s="18">
        <v>-8.7028457974851106E-2</v>
      </c>
      <c r="H324" s="19">
        <v>0.150894187779434</v>
      </c>
      <c r="I324" s="19">
        <v>0.12064597846738399</v>
      </c>
      <c r="J324" s="19">
        <v>6.6147346184314795E-2</v>
      </c>
      <c r="K324" s="20">
        <v>6.1141411746107002E-2</v>
      </c>
      <c r="L324" s="18">
        <v>0.10964117433852846</v>
      </c>
      <c r="M324" s="19">
        <v>0.22175461314341213</v>
      </c>
      <c r="N324" s="19">
        <v>5.7219553546199495E-2</v>
      </c>
      <c r="O324" s="19">
        <v>6.1176470588235263E-2</v>
      </c>
      <c r="P324" s="20">
        <v>0.10704309285262024</v>
      </c>
      <c r="Q324" s="18">
        <v>0.10452392617997699</v>
      </c>
      <c r="R324" s="19">
        <v>-6.8362480127186001E-2</v>
      </c>
      <c r="S324" s="19">
        <v>-1.73727114793564E-3</v>
      </c>
      <c r="T324" s="19">
        <v>-6.8386042712102302E-2</v>
      </c>
      <c r="U324" s="20">
        <v>-1.5980890219695183E-2</v>
      </c>
    </row>
    <row r="325" spans="1:21" s="6" customFormat="1" x14ac:dyDescent="0.25">
      <c r="A325" s="15" t="s">
        <v>44</v>
      </c>
      <c r="B325" s="214"/>
      <c r="C325" s="214"/>
      <c r="D325" s="214"/>
      <c r="E325" s="214"/>
      <c r="F325" s="214"/>
      <c r="G325" s="18">
        <v>8.0573951434878693E-2</v>
      </c>
      <c r="H325" s="19">
        <v>0.198275862068966</v>
      </c>
      <c r="I325" s="19">
        <v>8.0416272469252495E-2</v>
      </c>
      <c r="J325" s="19">
        <v>0.167692307692308</v>
      </c>
      <c r="K325" s="20">
        <v>0.13361966117871599</v>
      </c>
      <c r="L325" s="18">
        <v>3.0643513789581203E-2</v>
      </c>
      <c r="M325" s="19">
        <v>9.4424460431654672E-2</v>
      </c>
      <c r="N325" s="19">
        <v>-1.5761821366024494E-2</v>
      </c>
      <c r="O325" s="19">
        <v>-6.4558629776021156E-2</v>
      </c>
      <c r="P325" s="20">
        <v>3.9991580719847975E-3</v>
      </c>
      <c r="Q325" s="18">
        <v>1.7839444995044501E-2</v>
      </c>
      <c r="R325" s="19">
        <v>-3.0402629416598399E-2</v>
      </c>
      <c r="S325" s="19">
        <v>0.157473309608541</v>
      </c>
      <c r="T325" s="19">
        <v>5.1408450704224902E-2</v>
      </c>
      <c r="U325" s="20">
        <v>4.8427672955974888E-2</v>
      </c>
    </row>
    <row r="326" spans="1:21" s="6" customFormat="1" x14ac:dyDescent="0.25">
      <c r="A326" s="26"/>
      <c r="B326" s="214"/>
      <c r="C326" s="214"/>
      <c r="D326" s="214"/>
      <c r="E326" s="214"/>
      <c r="F326" s="214"/>
      <c r="G326" s="29"/>
      <c r="H326" s="30"/>
      <c r="I326" s="30"/>
      <c r="J326" s="30"/>
      <c r="K326" s="31"/>
      <c r="L326" s="29"/>
      <c r="M326" s="30"/>
      <c r="N326" s="30"/>
      <c r="O326" s="30"/>
      <c r="P326" s="31"/>
      <c r="Q326" s="29"/>
      <c r="R326" s="30"/>
      <c r="S326" s="30"/>
      <c r="T326" s="30"/>
      <c r="U326" s="31"/>
    </row>
    <row r="327" spans="1:21" s="6" customFormat="1" x14ac:dyDescent="0.25">
      <c r="A327" s="26" t="s">
        <v>11</v>
      </c>
      <c r="B327" s="214"/>
      <c r="C327" s="214"/>
      <c r="D327" s="214"/>
      <c r="E327" s="214"/>
      <c r="F327" s="214"/>
      <c r="G327" s="29">
        <v>-1.02594539596406E-2</v>
      </c>
      <c r="H327" s="30">
        <v>9.8208631140866504E-2</v>
      </c>
      <c r="I327" s="30">
        <v>0.10173675776343701</v>
      </c>
      <c r="J327" s="30">
        <v>0.114312124480049</v>
      </c>
      <c r="K327" s="31">
        <v>7.6477355483550793E-2</v>
      </c>
      <c r="L327" s="29">
        <v>0.12357577315171764</v>
      </c>
      <c r="M327" s="30">
        <v>0.17127322156773911</v>
      </c>
      <c r="N327" s="30">
        <v>0.11522132243100869</v>
      </c>
      <c r="O327" s="30">
        <v>7.158163970689907E-2</v>
      </c>
      <c r="P327" s="31">
        <v>0.11809633994489818</v>
      </c>
      <c r="Q327" s="29">
        <v>8.0477297853684598E-2</v>
      </c>
      <c r="R327" s="30">
        <v>1.8744505011429598E-2</v>
      </c>
      <c r="S327" s="30">
        <v>6.3308541013077702E-2</v>
      </c>
      <c r="T327" s="30">
        <v>9.1475018546591694E-2</v>
      </c>
      <c r="U327" s="31">
        <v>6.3803293638962491E-2</v>
      </c>
    </row>
    <row r="328" spans="1:21" s="6" customFormat="1" x14ac:dyDescent="0.25">
      <c r="A328" s="15" t="s">
        <v>30</v>
      </c>
      <c r="B328" s="214"/>
      <c r="C328" s="214"/>
      <c r="D328" s="214"/>
      <c r="E328" s="214"/>
      <c r="F328" s="214"/>
      <c r="G328" s="18">
        <v>-2.637826431020839E-4</v>
      </c>
      <c r="H328" s="19">
        <v>7.7738319831317224E-2</v>
      </c>
      <c r="I328" s="19">
        <v>9.4126755889835212E-2</v>
      </c>
      <c r="J328" s="19">
        <v>0.12706879361914261</v>
      </c>
      <c r="K328" s="20">
        <v>7.517405716263538E-2</v>
      </c>
      <c r="L328" s="18">
        <v>0.12844327176781006</v>
      </c>
      <c r="M328" s="19">
        <v>0.15795706121608399</v>
      </c>
      <c r="N328" s="19">
        <v>0.13500808734330766</v>
      </c>
      <c r="O328" s="19">
        <v>7.6297049847405901E-2</v>
      </c>
      <c r="P328" s="20">
        <v>0.12255156872941575</v>
      </c>
      <c r="Q328" s="18">
        <v>8.2117471006359896E-2</v>
      </c>
      <c r="R328" s="19">
        <v>6.6484330484330501E-2</v>
      </c>
      <c r="S328" s="19">
        <v>8.7508350033400101E-2</v>
      </c>
      <c r="T328" s="19">
        <v>0.14185912714720145</v>
      </c>
      <c r="U328" s="20">
        <v>0.09</v>
      </c>
    </row>
    <row r="329" spans="1:21" s="6" customFormat="1" x14ac:dyDescent="0.25">
      <c r="A329" s="15" t="s">
        <v>31</v>
      </c>
      <c r="B329" s="214"/>
      <c r="C329" s="214"/>
      <c r="D329" s="214"/>
      <c r="E329" s="214"/>
      <c r="F329" s="214"/>
      <c r="G329" s="18">
        <v>-7.3217266873360207E-2</v>
      </c>
      <c r="H329" s="19">
        <v>0.193335169374828</v>
      </c>
      <c r="I329" s="19">
        <v>0.13210039630118889</v>
      </c>
      <c r="J329" s="19">
        <v>5.9170506912442439E-2</v>
      </c>
      <c r="K329" s="20">
        <v>7.3969984823787388E-2</v>
      </c>
      <c r="L329" s="18">
        <v>0.12352032938754502</v>
      </c>
      <c r="M329" s="19">
        <v>0.24601892453265628</v>
      </c>
      <c r="N329" s="19">
        <v>4.6868922598210634E-2</v>
      </c>
      <c r="O329" s="19">
        <v>5.6038983640793474E-2</v>
      </c>
      <c r="P329" s="20">
        <v>0.11037839535248854</v>
      </c>
      <c r="Q329" s="18">
        <v>6.5964269354099894E-2</v>
      </c>
      <c r="R329" s="19">
        <v>-3.8504864311315903E-2</v>
      </c>
      <c r="S329" s="19">
        <v>-3.8825933494333997E-2</v>
      </c>
      <c r="T329" s="19">
        <v>-0.10992089650626236</v>
      </c>
      <c r="U329" s="20">
        <v>-0.06</v>
      </c>
    </row>
    <row r="330" spans="1:21" s="6" customFormat="1" x14ac:dyDescent="0.25">
      <c r="A330" s="15" t="s">
        <v>44</v>
      </c>
      <c r="B330" s="214"/>
      <c r="C330" s="214"/>
      <c r="D330" s="214"/>
      <c r="E330" s="214"/>
      <c r="F330" s="214"/>
      <c r="G330" s="18">
        <v>0.15909090909090928</v>
      </c>
      <c r="H330" s="19">
        <v>0.15011037527593829</v>
      </c>
      <c r="I330" s="19">
        <v>0.10107526881720436</v>
      </c>
      <c r="J330" s="19">
        <v>0.20459290187891432</v>
      </c>
      <c r="K330" s="20">
        <v>0.15405552531301023</v>
      </c>
      <c r="L330" s="18">
        <v>-5.6862745098039187E-2</v>
      </c>
      <c r="M330" s="19">
        <v>4.6065259117082508E-2</v>
      </c>
      <c r="N330" s="19">
        <v>3.7109374999999972E-2</v>
      </c>
      <c r="O330" s="19">
        <v>4.159445407279027E-2</v>
      </c>
      <c r="P330" s="20">
        <v>1.7924528301886847E-2</v>
      </c>
      <c r="Q330" s="18">
        <v>0.139293139293139</v>
      </c>
      <c r="R330" s="19">
        <v>0.100389863547758</v>
      </c>
      <c r="S330" s="19">
        <v>7.5329566854990607E-2</v>
      </c>
      <c r="T330" s="19">
        <v>8.4858569051580693E-2</v>
      </c>
      <c r="U330" s="20">
        <v>0.09</v>
      </c>
    </row>
    <row r="331" spans="1:21" s="6" customFormat="1" x14ac:dyDescent="0.25">
      <c r="A331" s="15"/>
      <c r="B331" s="214"/>
      <c r="C331" s="214"/>
      <c r="D331" s="214"/>
      <c r="E331" s="214"/>
      <c r="F331" s="214"/>
      <c r="G331" s="18"/>
      <c r="H331" s="19"/>
      <c r="I331" s="19"/>
      <c r="J331" s="19"/>
      <c r="K331" s="20"/>
      <c r="L331" s="18"/>
      <c r="M331" s="19"/>
      <c r="N331" s="19"/>
      <c r="O331" s="19"/>
      <c r="P331" s="20"/>
      <c r="Q331" s="18"/>
      <c r="R331" s="19"/>
      <c r="S331" s="19"/>
      <c r="T331" s="19"/>
      <c r="U331" s="20"/>
    </row>
    <row r="332" spans="1:21" s="6" customFormat="1" x14ac:dyDescent="0.25">
      <c r="A332" s="26" t="s">
        <v>13</v>
      </c>
      <c r="B332" s="214"/>
      <c r="C332" s="214"/>
      <c r="D332" s="214"/>
      <c r="E332" s="214"/>
      <c r="F332" s="214"/>
      <c r="G332" s="18">
        <v>4.14364640883915E-3</v>
      </c>
      <c r="H332" s="19">
        <v>0.111867174741426</v>
      </c>
      <c r="I332" s="19">
        <v>6.4656273958600602E-2</v>
      </c>
      <c r="J332" s="19">
        <v>8.0454838017593497E-2</v>
      </c>
      <c r="K332" s="20">
        <v>6.6422989664734394E-2</v>
      </c>
      <c r="L332" s="18">
        <v>0.12929848693259974</v>
      </c>
      <c r="M332" s="19">
        <v>0.14320685434516525</v>
      </c>
      <c r="N332" s="19">
        <v>8.7133941430628789E-2</v>
      </c>
      <c r="O332" s="19">
        <v>6.0961080222398593E-2</v>
      </c>
      <c r="P332" s="20">
        <v>0.10193830516487412</v>
      </c>
      <c r="Q332" s="18">
        <v>7.67356881851399E-2</v>
      </c>
      <c r="R332" s="19">
        <v>2.3126338329764198E-2</v>
      </c>
      <c r="S332" s="19">
        <v>9.8918083462132905E-2</v>
      </c>
      <c r="T332" s="19">
        <v>8.9650009358038102E-2</v>
      </c>
      <c r="U332" s="20">
        <v>7.2397704724620718E-2</v>
      </c>
    </row>
    <row r="333" spans="1:21" s="6" customFormat="1" x14ac:dyDescent="0.25">
      <c r="A333" s="15" t="s">
        <v>30</v>
      </c>
      <c r="B333" s="214"/>
      <c r="C333" s="214"/>
      <c r="D333" s="214"/>
      <c r="E333" s="214"/>
      <c r="F333" s="214"/>
      <c r="G333" s="117">
        <v>0.17728319263238701</v>
      </c>
      <c r="H333" s="118">
        <v>0.127906976744186</v>
      </c>
      <c r="I333" s="118">
        <v>3.4259857789269599E-2</v>
      </c>
      <c r="J333" s="118">
        <v>4.4352454169130702E-2</v>
      </c>
      <c r="K333" s="119">
        <v>9.0954522738630694E-2</v>
      </c>
      <c r="L333" s="117">
        <v>0.18644067796610164</v>
      </c>
      <c r="M333" s="118">
        <v>0.1212856276531231</v>
      </c>
      <c r="N333" s="118">
        <v>0.14749999999999996</v>
      </c>
      <c r="O333" s="118">
        <v>0.14552661381653464</v>
      </c>
      <c r="P333" s="119">
        <v>0.1494884715223698</v>
      </c>
      <c r="Q333" s="117">
        <v>6.5934065934064303E-3</v>
      </c>
      <c r="R333" s="118">
        <v>1.78474851270954E-2</v>
      </c>
      <c r="S333" s="118">
        <v>6.2636165577342001E-2</v>
      </c>
      <c r="T333" s="118">
        <v>0.185862580326248</v>
      </c>
      <c r="U333" s="119">
        <v>7.120085015940493E-2</v>
      </c>
    </row>
    <row r="334" spans="1:21" s="6" customFormat="1" x14ac:dyDescent="0.25">
      <c r="A334" s="15" t="s">
        <v>31</v>
      </c>
      <c r="B334" s="214"/>
      <c r="C334" s="214"/>
      <c r="D334" s="214"/>
      <c r="E334" s="214"/>
      <c r="F334" s="214"/>
      <c r="G334" s="18">
        <v>-0.118314424635332</v>
      </c>
      <c r="H334" s="19">
        <v>6.2176165803108897E-2</v>
      </c>
      <c r="I334" s="19">
        <v>9.1319052987598598E-2</v>
      </c>
      <c r="J334" s="19">
        <v>8.3759888320148898E-2</v>
      </c>
      <c r="K334" s="20">
        <v>3.0754892823858401E-2</v>
      </c>
      <c r="L334" s="18">
        <v>7.6593137254901966E-2</v>
      </c>
      <c r="M334" s="19">
        <v>0.16476964769647701</v>
      </c>
      <c r="N334" s="19">
        <v>8.471074380165293E-2</v>
      </c>
      <c r="O334" s="19">
        <v>7.3851438385573162E-2</v>
      </c>
      <c r="P334" s="20">
        <v>9.881167656936192E-2</v>
      </c>
      <c r="Q334" s="18">
        <v>0.20034149117814401</v>
      </c>
      <c r="R334" s="19">
        <v>6.8869241507677703E-2</v>
      </c>
      <c r="S334" s="19">
        <v>9.3333333333333296E-2</v>
      </c>
      <c r="T334" s="19">
        <v>3.2387045181926803E-2</v>
      </c>
      <c r="U334" s="20">
        <v>9.133654637357462E-2</v>
      </c>
    </row>
    <row r="335" spans="1:21" s="6" customFormat="1" x14ac:dyDescent="0.25">
      <c r="A335" s="15" t="s">
        <v>44</v>
      </c>
      <c r="B335" s="214"/>
      <c r="C335" s="214"/>
      <c r="D335" s="214"/>
      <c r="E335" s="214"/>
      <c r="F335" s="214"/>
      <c r="G335" s="23">
        <v>6.4377682403432904E-3</v>
      </c>
      <c r="H335" s="24">
        <v>0.24421052631578999</v>
      </c>
      <c r="I335" s="24">
        <v>6.4189189189189103E-2</v>
      </c>
      <c r="J335" s="24">
        <v>0.146163215590743</v>
      </c>
      <c r="K335" s="25">
        <v>0.11767204757859</v>
      </c>
      <c r="L335" s="23">
        <v>0.12579957356076757</v>
      </c>
      <c r="M335" s="24">
        <v>0.1370558375634518</v>
      </c>
      <c r="N335" s="24">
        <v>-5.8730158730158778E-2</v>
      </c>
      <c r="O335" s="24">
        <v>-0.1296493092454834</v>
      </c>
      <c r="P335" s="25">
        <v>-7.2215887495250247E-3</v>
      </c>
      <c r="Q335" s="23">
        <v>-9.2803030303030401E-2</v>
      </c>
      <c r="R335" s="24">
        <v>-0.10863095238095299</v>
      </c>
      <c r="S335" s="24">
        <v>0.23102866779089401</v>
      </c>
      <c r="T335" s="24">
        <v>2.6862026862026499E-2</v>
      </c>
      <c r="U335" s="25">
        <v>1.4165390505359834E-2</v>
      </c>
    </row>
    <row r="336" spans="1:21" s="6" customFormat="1" x14ac:dyDescent="0.25">
      <c r="A336" s="15"/>
      <c r="B336" s="214"/>
      <c r="C336" s="214"/>
      <c r="D336" s="214"/>
      <c r="E336" s="214"/>
      <c r="F336" s="214"/>
      <c r="G336" s="18"/>
      <c r="H336" s="19"/>
      <c r="I336" s="19"/>
      <c r="J336" s="19"/>
      <c r="K336" s="20"/>
      <c r="L336" s="18"/>
      <c r="M336" s="19"/>
      <c r="N336" s="19"/>
      <c r="O336" s="19"/>
      <c r="P336" s="20"/>
      <c r="Q336" s="18"/>
      <c r="R336" s="19"/>
      <c r="S336" s="19"/>
      <c r="T336" s="19"/>
      <c r="U336" s="20"/>
    </row>
    <row r="337" spans="1:21" s="6" customFormat="1" x14ac:dyDescent="0.25">
      <c r="A337" s="58" t="s">
        <v>52</v>
      </c>
      <c r="B337" s="214"/>
      <c r="C337" s="214"/>
      <c r="D337" s="214"/>
      <c r="E337" s="214"/>
      <c r="F337" s="214"/>
      <c r="G337" s="18">
        <f t="shared" ref="G337:K338" si="17">(G135-B135)/B135</f>
        <v>-5.5776892430279114E-3</v>
      </c>
      <c r="H337" s="19">
        <f t="shared" si="17"/>
        <v>7.6507276507276414E-2</v>
      </c>
      <c r="I337" s="19">
        <f t="shared" si="17"/>
        <v>0.19664371772805514</v>
      </c>
      <c r="J337" s="19">
        <f t="shared" si="17"/>
        <v>0.21612284069097892</v>
      </c>
      <c r="K337" s="20">
        <f t="shared" si="17"/>
        <v>0.12088581877285669</v>
      </c>
      <c r="L337" s="322">
        <v>0.12900641025641033</v>
      </c>
      <c r="M337" s="323">
        <v>0.17419853225183479</v>
      </c>
      <c r="N337" s="323">
        <v>2.4811218985976182E-2</v>
      </c>
      <c r="O337" s="323">
        <v>4.6401515151515117E-2</v>
      </c>
      <c r="P337" s="324">
        <v>8.9632046402029958E-2</v>
      </c>
      <c r="Q337" s="322">
        <v>8.2327892122072394E-2</v>
      </c>
      <c r="R337" s="323">
        <v>5.5921052631578899E-2</v>
      </c>
      <c r="S337" s="323">
        <v>0.16807017543859601</v>
      </c>
      <c r="T337" s="323">
        <v>4.4343891402714899E-2</v>
      </c>
      <c r="U337" s="324">
        <v>8.5502786326208072E-2</v>
      </c>
    </row>
    <row r="338" spans="1:21" s="6" customFormat="1" x14ac:dyDescent="0.25">
      <c r="A338" s="58" t="s">
        <v>53</v>
      </c>
      <c r="B338" s="214"/>
      <c r="C338" s="214"/>
      <c r="D338" s="214"/>
      <c r="E338" s="214"/>
      <c r="F338" s="214"/>
      <c r="G338" s="18">
        <f t="shared" si="17"/>
        <v>-8.6153846153846206E-2</v>
      </c>
      <c r="H338" s="19">
        <f t="shared" si="17"/>
        <v>3.1545741324921286E-2</v>
      </c>
      <c r="I338" s="19">
        <f t="shared" si="17"/>
        <v>0.17969661610268367</v>
      </c>
      <c r="J338" s="19">
        <f t="shared" si="17"/>
        <v>0.234375</v>
      </c>
      <c r="K338" s="20">
        <f t="shared" si="17"/>
        <v>8.6828746994389375E-2</v>
      </c>
      <c r="L338" s="322">
        <v>5.274971941638612E-2</v>
      </c>
      <c r="M338" s="323">
        <v>8.3588175331294479E-2</v>
      </c>
      <c r="N338" s="323">
        <v>0.13353115727002968</v>
      </c>
      <c r="O338" s="323">
        <v>-2.5316455696205889E-3</v>
      </c>
      <c r="P338" s="324">
        <v>6.4159292035398288E-2</v>
      </c>
      <c r="Q338" s="322">
        <v>0.18869936034115101</v>
      </c>
      <c r="R338" s="323">
        <v>-4.7977422389464099E-2</v>
      </c>
      <c r="S338" s="323">
        <v>-9.8603839441535807E-2</v>
      </c>
      <c r="T338" s="323">
        <v>-2.19966159052459E-2</v>
      </c>
      <c r="U338" s="324">
        <v>-3.003003003002898E-3</v>
      </c>
    </row>
    <row r="339" spans="1:21" s="6" customFormat="1" x14ac:dyDescent="0.25">
      <c r="A339" s="15" t="s">
        <v>18</v>
      </c>
      <c r="B339" s="214"/>
      <c r="C339" s="214"/>
      <c r="D339" s="214"/>
      <c r="E339" s="214"/>
      <c r="F339" s="214"/>
      <c r="G339" s="23">
        <v>-4.7058823529411799E-2</v>
      </c>
      <c r="H339" s="24">
        <v>-3.4482758620689502E-2</v>
      </c>
      <c r="I339" s="24">
        <v>1.19760479041916E-2</v>
      </c>
      <c r="J339" s="24">
        <v>-3.5502958579881498E-2</v>
      </c>
      <c r="K339" s="25">
        <v>-2.64705882352941E-2</v>
      </c>
      <c r="L339" s="23">
        <v>1.8518518518518563E-2</v>
      </c>
      <c r="M339" s="24">
        <v>1.1904761904761862E-2</v>
      </c>
      <c r="N339" s="24">
        <v>4.1420118343195436E-2</v>
      </c>
      <c r="O339" s="24">
        <v>0.22699386503067479</v>
      </c>
      <c r="P339" s="25">
        <v>7.4018126888217392E-2</v>
      </c>
      <c r="Q339" s="23">
        <v>0.16969696969697001</v>
      </c>
      <c r="R339" s="24">
        <v>0.17058823529411801</v>
      </c>
      <c r="S339" s="24">
        <v>0.119318181818181</v>
      </c>
      <c r="T339" s="24">
        <v>1.4999999999999999E-2</v>
      </c>
      <c r="U339" s="25">
        <v>0.11392405063291153</v>
      </c>
    </row>
    <row r="340" spans="1:21" s="6" customFormat="1" x14ac:dyDescent="0.25">
      <c r="A340" s="26" t="s">
        <v>19</v>
      </c>
      <c r="B340" s="214"/>
      <c r="C340" s="214"/>
      <c r="D340" s="214"/>
      <c r="E340" s="214"/>
      <c r="F340" s="214"/>
      <c r="G340" s="34">
        <v>-2.90013679890565E-2</v>
      </c>
      <c r="H340" s="35">
        <v>5.8923512747875599E-2</v>
      </c>
      <c r="I340" s="35">
        <v>0.183094384707289</v>
      </c>
      <c r="J340" s="35">
        <v>0.209426888055704</v>
      </c>
      <c r="K340" s="36">
        <v>0.104927454966006</v>
      </c>
      <c r="L340" s="34">
        <v>0.10481825866441233</v>
      </c>
      <c r="M340" s="35">
        <v>0.14312466559657616</v>
      </c>
      <c r="N340" s="35">
        <v>5.3269376420095417E-2</v>
      </c>
      <c r="O340" s="35">
        <v>4.0079716563329926E-2</v>
      </c>
      <c r="P340" s="36">
        <v>8.2402943415377433E-2</v>
      </c>
      <c r="Q340" s="34">
        <v>0.11145116041826</v>
      </c>
      <c r="R340" s="35">
        <v>3.4636087058272598E-2</v>
      </c>
      <c r="S340" s="35">
        <v>9.2761265580057498E-2</v>
      </c>
      <c r="T340" s="35">
        <v>2.63998296785177E-2</v>
      </c>
      <c r="U340" s="36">
        <v>6.4232549961906055E-2</v>
      </c>
    </row>
    <row r="341" spans="1:21" s="6" customFormat="1" x14ac:dyDescent="0.25">
      <c r="A341" s="26"/>
      <c r="B341" s="84"/>
      <c r="C341" s="84"/>
      <c r="D341" s="84"/>
      <c r="E341" s="84"/>
      <c r="F341" s="84"/>
      <c r="G341" s="18"/>
      <c r="H341" s="19"/>
      <c r="I341" s="19"/>
      <c r="J341" s="19"/>
      <c r="K341" s="20"/>
      <c r="L341" s="18"/>
      <c r="M341" s="19"/>
      <c r="N341" s="19"/>
      <c r="O341" s="19"/>
      <c r="P341" s="20"/>
      <c r="Q341" s="18"/>
      <c r="R341" s="19"/>
      <c r="S341" s="19"/>
      <c r="T341" s="19"/>
      <c r="U341" s="20"/>
    </row>
    <row r="342" spans="1:21" s="6" customFormat="1" x14ac:dyDescent="0.25">
      <c r="A342" s="26" t="s">
        <v>20</v>
      </c>
      <c r="B342" s="84"/>
      <c r="C342" s="84"/>
      <c r="D342" s="84"/>
      <c r="E342" s="84"/>
      <c r="F342" s="84"/>
      <c r="G342" s="29">
        <v>3.4571428571428302</v>
      </c>
      <c r="H342" s="30">
        <v>1.4097222222222101</v>
      </c>
      <c r="I342" s="30">
        <v>-0.63716814159291901</v>
      </c>
      <c r="J342" s="30">
        <v>-0.43905070118661899</v>
      </c>
      <c r="K342" s="31">
        <v>-0.27670206121174101</v>
      </c>
      <c r="L342" s="29">
        <v>1.1395348837209629</v>
      </c>
      <c r="M342" s="30">
        <v>0.14409221902017436</v>
      </c>
      <c r="N342" s="30">
        <v>0.74146341463415966</v>
      </c>
      <c r="O342" s="30">
        <v>0.24230769230767868</v>
      </c>
      <c r="P342" s="31">
        <v>0.36787564766839065</v>
      </c>
      <c r="Q342" s="29">
        <v>-0.66304347826086996</v>
      </c>
      <c r="R342" s="30">
        <v>-0.100755667506297</v>
      </c>
      <c r="S342" s="30">
        <v>0.17086834733893599</v>
      </c>
      <c r="T342" s="30">
        <v>0.54953560371516996</v>
      </c>
      <c r="U342" s="31">
        <v>0.16035353535353539</v>
      </c>
    </row>
    <row r="343" spans="1:21" s="6" customFormat="1" x14ac:dyDescent="0.25">
      <c r="A343" s="46" t="s">
        <v>21</v>
      </c>
      <c r="B343" s="84"/>
      <c r="C343" s="84"/>
      <c r="D343" s="84"/>
      <c r="E343" s="84"/>
      <c r="F343" s="84"/>
      <c r="G343" s="18"/>
      <c r="H343" s="19"/>
      <c r="I343" s="19"/>
      <c r="J343" s="19"/>
      <c r="K343" s="20"/>
      <c r="L343" s="18"/>
      <c r="M343" s="19"/>
      <c r="N343" s="19"/>
      <c r="O343" s="19"/>
      <c r="P343" s="20"/>
      <c r="Q343" s="18"/>
      <c r="R343" s="19"/>
      <c r="S343" s="19"/>
      <c r="T343" s="19"/>
      <c r="U343" s="20"/>
    </row>
    <row r="344" spans="1:21" s="6" customFormat="1" x14ac:dyDescent="0.25">
      <c r="A344" s="15" t="s">
        <v>39</v>
      </c>
      <c r="B344" s="84"/>
      <c r="C344" s="84"/>
      <c r="D344" s="84"/>
      <c r="E344" s="84"/>
      <c r="F344" s="84"/>
      <c r="G344" s="18">
        <v>1.1666666666666701</v>
      </c>
      <c r="H344" s="19">
        <v>-2.5</v>
      </c>
      <c r="I344" s="19">
        <v>-0.25</v>
      </c>
      <c r="J344" s="19">
        <v>2</v>
      </c>
      <c r="K344" s="20">
        <v>2.3333333333333299</v>
      </c>
      <c r="L344" s="18">
        <v>1.9999999999999998</v>
      </c>
      <c r="M344" s="19">
        <v>4</v>
      </c>
      <c r="N344" s="19">
        <v>-0.66666666666666663</v>
      </c>
      <c r="O344" s="19">
        <v>-1.3333333333333335</v>
      </c>
      <c r="P344" s="20">
        <v>1.9999999999999998</v>
      </c>
      <c r="Q344" s="18">
        <v>0.33333333333333298</v>
      </c>
      <c r="R344" s="19">
        <v>-0.11111111111111099</v>
      </c>
      <c r="S344" s="19">
        <v>0</v>
      </c>
      <c r="T344" s="19">
        <v>2</v>
      </c>
      <c r="U344" s="20">
        <v>0.16666666666666663</v>
      </c>
    </row>
    <row r="345" spans="1:21" s="6" customFormat="1" x14ac:dyDescent="0.25">
      <c r="A345" s="15" t="s">
        <v>18</v>
      </c>
      <c r="B345" s="84"/>
      <c r="C345" s="84"/>
      <c r="D345" s="84"/>
      <c r="E345" s="84"/>
      <c r="F345" s="84"/>
      <c r="G345" s="18">
        <v>-4.7058823529411799E-2</v>
      </c>
      <c r="H345" s="19">
        <v>-3.4482758620689502E-2</v>
      </c>
      <c r="I345" s="19">
        <v>1.19760479041916E-2</v>
      </c>
      <c r="J345" s="19">
        <v>-3.5502958579881498E-2</v>
      </c>
      <c r="K345" s="20">
        <v>-2.64705882352941E-2</v>
      </c>
      <c r="L345" s="18">
        <v>1.8518518518518563E-2</v>
      </c>
      <c r="M345" s="19">
        <v>1.1904761904761862E-2</v>
      </c>
      <c r="N345" s="19">
        <v>4.1420118343195436E-2</v>
      </c>
      <c r="O345" s="19">
        <v>0.22699386503067479</v>
      </c>
      <c r="P345" s="20">
        <v>7.4018126888217392E-2</v>
      </c>
      <c r="Q345" s="18">
        <v>0.16969696969697001</v>
      </c>
      <c r="R345" s="19">
        <v>0.17058823529411801</v>
      </c>
      <c r="S345" s="19">
        <v>0.119318181818181</v>
      </c>
      <c r="T345" s="19">
        <v>1.4999999999999999E-2</v>
      </c>
      <c r="U345" s="20">
        <v>0.11392405063291153</v>
      </c>
    </row>
    <row r="346" spans="1:21" s="6" customFormat="1" x14ac:dyDescent="0.25">
      <c r="A346" s="15" t="s">
        <v>40</v>
      </c>
      <c r="B346" s="84"/>
      <c r="C346" s="84"/>
      <c r="D346" s="84"/>
      <c r="E346" s="84"/>
      <c r="F346" s="84"/>
      <c r="G346" s="18" t="s">
        <v>25</v>
      </c>
      <c r="H346" s="19" t="s">
        <v>25</v>
      </c>
      <c r="I346" s="19">
        <v>1</v>
      </c>
      <c r="J346" s="19" t="s">
        <v>25</v>
      </c>
      <c r="K346" s="20">
        <v>1</v>
      </c>
      <c r="L346" s="18" t="s">
        <v>25</v>
      </c>
      <c r="M346" s="19" t="s">
        <v>25</v>
      </c>
      <c r="N346" s="19" t="s">
        <v>25</v>
      </c>
      <c r="O346" s="19" t="s">
        <v>25</v>
      </c>
      <c r="P346" s="20" t="s">
        <v>25</v>
      </c>
      <c r="Q346" s="18" t="s">
        <v>216</v>
      </c>
      <c r="R346" s="19" t="s">
        <v>28</v>
      </c>
      <c r="S346" s="19">
        <v>-1</v>
      </c>
      <c r="T346" s="19">
        <v>1</v>
      </c>
      <c r="U346" s="20">
        <v>1</v>
      </c>
    </row>
    <row r="347" spans="1:21" s="6" customFormat="1" x14ac:dyDescent="0.25">
      <c r="A347" s="15" t="s">
        <v>22</v>
      </c>
      <c r="B347" s="84"/>
      <c r="C347" s="84"/>
      <c r="D347" s="84"/>
      <c r="E347" s="84"/>
      <c r="F347" s="84"/>
      <c r="G347" s="18" t="s">
        <v>25</v>
      </c>
      <c r="H347" s="19" t="s">
        <v>25</v>
      </c>
      <c r="I347" s="19" t="s">
        <v>25</v>
      </c>
      <c r="J347" s="19" t="s">
        <v>25</v>
      </c>
      <c r="K347" s="20" t="s">
        <v>25</v>
      </c>
      <c r="L347" s="18" t="s">
        <v>25</v>
      </c>
      <c r="M347" s="19" t="s">
        <v>25</v>
      </c>
      <c r="N347" s="19" t="s">
        <v>25</v>
      </c>
      <c r="O347" s="19" t="s">
        <v>25</v>
      </c>
      <c r="P347" s="20" t="s">
        <v>25</v>
      </c>
      <c r="Q347" s="18" t="s">
        <v>216</v>
      </c>
      <c r="R347" s="19" t="s">
        <v>28</v>
      </c>
      <c r="S347" s="19">
        <v>1</v>
      </c>
      <c r="T347" s="19">
        <v>1</v>
      </c>
      <c r="U347" s="20">
        <v>0</v>
      </c>
    </row>
    <row r="348" spans="1:21" s="6" customFormat="1" ht="14.4" thickBot="1" x14ac:dyDescent="0.3">
      <c r="A348" s="205" t="s">
        <v>14</v>
      </c>
      <c r="B348" s="84"/>
      <c r="C348" s="84"/>
      <c r="D348" s="84"/>
      <c r="E348" s="84"/>
      <c r="F348" s="84"/>
      <c r="G348" s="41">
        <v>0.93023255813952799</v>
      </c>
      <c r="H348" s="42">
        <v>0.59999999999999598</v>
      </c>
      <c r="I348" s="42">
        <v>-0.48637602179836298</v>
      </c>
      <c r="J348" s="42">
        <v>-0.37236962488563202</v>
      </c>
      <c r="K348" s="43">
        <v>-0.19859402460456799</v>
      </c>
      <c r="L348" s="41">
        <v>0.41365461847390483</v>
      </c>
      <c r="M348" s="42">
        <v>0.12500000000000089</v>
      </c>
      <c r="N348" s="42">
        <v>0.41644562334218227</v>
      </c>
      <c r="O348" s="42">
        <v>0.22303206997083708</v>
      </c>
      <c r="P348" s="43">
        <v>0.26151315789473473</v>
      </c>
      <c r="Q348" s="41">
        <v>-0.26988636363636398</v>
      </c>
      <c r="R348" s="42">
        <v>-2.4305555555555601E-2</v>
      </c>
      <c r="S348" s="42">
        <v>0.153558052434457</v>
      </c>
      <c r="T348" s="42">
        <v>0.43623361144219303</v>
      </c>
      <c r="U348" s="43">
        <v>0.14732724902216429</v>
      </c>
    </row>
    <row r="349" spans="1:21" s="6" customFormat="1" ht="14.4" thickTop="1" x14ac:dyDescent="0.25">
      <c r="A349" s="5"/>
      <c r="B349" s="84"/>
      <c r="C349" s="84"/>
      <c r="D349" s="84"/>
      <c r="E349" s="84"/>
      <c r="F349" s="84"/>
      <c r="G349" s="19"/>
      <c r="H349" s="19"/>
      <c r="I349" s="19"/>
      <c r="J349" s="19"/>
      <c r="K349" s="19"/>
      <c r="L349" s="19"/>
      <c r="M349" s="19"/>
      <c r="N349" s="19"/>
      <c r="O349" s="19"/>
      <c r="P349" s="19"/>
      <c r="Q349" s="19"/>
      <c r="R349" s="19"/>
      <c r="S349" s="19"/>
      <c r="T349" s="19"/>
      <c r="U349" s="19"/>
    </row>
    <row r="350" spans="1:21" s="6" customFormat="1" ht="14.4" thickBot="1" x14ac:dyDescent="0.3">
      <c r="A350" s="5"/>
      <c r="B350" s="84"/>
      <c r="C350" s="84"/>
      <c r="D350" s="84"/>
      <c r="E350" s="84"/>
      <c r="F350" s="84"/>
      <c r="G350" s="14"/>
      <c r="H350" s="14"/>
      <c r="I350" s="14"/>
      <c r="J350" s="14"/>
      <c r="K350" s="14"/>
      <c r="L350" s="14"/>
      <c r="M350" s="14"/>
      <c r="N350" s="14"/>
      <c r="O350" s="14"/>
      <c r="P350" s="14"/>
      <c r="Q350" s="14"/>
      <c r="R350" s="373"/>
      <c r="S350" s="373"/>
      <c r="T350" s="14"/>
      <c r="U350" s="373"/>
    </row>
    <row r="351" spans="1:21" s="6" customFormat="1" ht="14.4" thickBot="1" x14ac:dyDescent="0.3">
      <c r="A351" s="5"/>
      <c r="B351" s="84"/>
      <c r="C351" s="84"/>
      <c r="D351" s="84"/>
      <c r="E351" s="84"/>
      <c r="F351" s="84"/>
      <c r="G351" s="427" t="s">
        <v>200</v>
      </c>
      <c r="H351" s="428"/>
      <c r="I351" s="428"/>
      <c r="J351" s="428"/>
      <c r="K351" s="428"/>
      <c r="L351" s="428"/>
      <c r="M351" s="428"/>
      <c r="N351" s="428"/>
      <c r="O351" s="428"/>
      <c r="P351" s="428"/>
      <c r="Q351" s="428"/>
      <c r="R351" s="428"/>
      <c r="S351" s="428"/>
      <c r="T351" s="428"/>
      <c r="U351" s="429"/>
    </row>
    <row r="352" spans="1:21" s="6" customFormat="1" ht="14.4" thickBot="1" x14ac:dyDescent="0.3">
      <c r="A352" s="190" t="s">
        <v>32</v>
      </c>
      <c r="B352" s="84"/>
      <c r="C352" s="84"/>
      <c r="D352" s="84"/>
      <c r="E352" s="84"/>
      <c r="F352" s="84"/>
      <c r="G352" s="201" t="s">
        <v>6</v>
      </c>
      <c r="H352" s="202" t="s">
        <v>7</v>
      </c>
      <c r="I352" s="202" t="s">
        <v>8</v>
      </c>
      <c r="J352" s="202" t="s">
        <v>9</v>
      </c>
      <c r="K352" s="203" t="s">
        <v>10</v>
      </c>
      <c r="L352" s="201" t="s">
        <v>45</v>
      </c>
      <c r="M352" s="202" t="s">
        <v>46</v>
      </c>
      <c r="N352" s="202" t="s">
        <v>47</v>
      </c>
      <c r="O352" s="202" t="s">
        <v>48</v>
      </c>
      <c r="P352" s="203" t="s">
        <v>49</v>
      </c>
      <c r="Q352" s="201" t="s">
        <v>210</v>
      </c>
      <c r="R352" s="202" t="str">
        <f>R320</f>
        <v>Q2 2023</v>
      </c>
      <c r="S352" s="202" t="str">
        <f>S320</f>
        <v>Q3 2023</v>
      </c>
      <c r="T352" s="202" t="s">
        <v>229</v>
      </c>
      <c r="U352" s="203" t="str">
        <f>U320</f>
        <v>FY 2023</v>
      </c>
    </row>
    <row r="353" spans="1:21" s="6" customFormat="1" ht="14.4" thickBot="1" x14ac:dyDescent="0.3">
      <c r="A353" s="204"/>
      <c r="B353" s="84"/>
      <c r="C353" s="84"/>
      <c r="D353" s="84"/>
      <c r="E353" s="84"/>
      <c r="F353" s="84"/>
      <c r="G353" s="217" t="s">
        <v>201</v>
      </c>
      <c r="H353" s="218" t="s">
        <v>201</v>
      </c>
      <c r="I353" s="218" t="s">
        <v>201</v>
      </c>
      <c r="J353" s="218" t="s">
        <v>201</v>
      </c>
      <c r="K353" s="219" t="s">
        <v>201</v>
      </c>
      <c r="L353" s="217" t="s">
        <v>201</v>
      </c>
      <c r="M353" s="218" t="s">
        <v>201</v>
      </c>
      <c r="N353" s="218" t="s">
        <v>201</v>
      </c>
      <c r="O353" s="218" t="s">
        <v>201</v>
      </c>
      <c r="P353" s="219" t="s">
        <v>201</v>
      </c>
      <c r="Q353" s="217" t="s">
        <v>201</v>
      </c>
      <c r="R353" s="218" t="s">
        <v>201</v>
      </c>
      <c r="S353" s="218" t="s">
        <v>201</v>
      </c>
      <c r="T353" s="218" t="s">
        <v>201</v>
      </c>
      <c r="U353" s="219" t="s">
        <v>201</v>
      </c>
    </row>
    <row r="354" spans="1:21" s="6" customFormat="1" x14ac:dyDescent="0.25">
      <c r="A354" s="7" t="s">
        <v>16</v>
      </c>
      <c r="B354" s="84"/>
      <c r="C354" s="84"/>
      <c r="D354" s="84"/>
      <c r="E354" s="84"/>
      <c r="F354" s="84"/>
      <c r="G354" s="11">
        <v>0.107142857142857</v>
      </c>
      <c r="H354" s="71">
        <v>4.76190476190477E-2</v>
      </c>
      <c r="I354" s="71">
        <v>3.7433155080213901E-2</v>
      </c>
      <c r="J354" s="71">
        <v>6.4748201438848796E-2</v>
      </c>
      <c r="K354" s="72">
        <v>6.47021140294681E-2</v>
      </c>
      <c r="L354" s="11">
        <v>0.13824884792626729</v>
      </c>
      <c r="M354" s="71">
        <v>0.28030303030303033</v>
      </c>
      <c r="N354" s="71">
        <v>0.45618556701030938</v>
      </c>
      <c r="O354" s="71">
        <v>0.29054054054054052</v>
      </c>
      <c r="P354" s="72">
        <v>0.28700361010830339</v>
      </c>
      <c r="Q354" s="11">
        <v>0.24291497975708501</v>
      </c>
      <c r="R354" s="71">
        <v>0.195266272189349</v>
      </c>
      <c r="S354" s="71">
        <v>4.2477876106194697E-2</v>
      </c>
      <c r="T354" s="71">
        <v>0.143106457242582</v>
      </c>
      <c r="U354" s="72">
        <v>0.15194015895278168</v>
      </c>
    </row>
    <row r="355" spans="1:21" s="6" customFormat="1" x14ac:dyDescent="0.25">
      <c r="A355" s="26"/>
      <c r="B355" s="84"/>
      <c r="C355" s="84"/>
      <c r="D355" s="84"/>
      <c r="E355" s="84"/>
      <c r="F355" s="84"/>
      <c r="G355" s="74"/>
      <c r="H355" s="75"/>
      <c r="I355" s="75"/>
      <c r="J355" s="75"/>
      <c r="K355" s="76"/>
      <c r="L355" s="74"/>
      <c r="M355" s="75"/>
      <c r="N355" s="75"/>
      <c r="O355" s="75"/>
      <c r="P355" s="76"/>
      <c r="Q355" s="74"/>
      <c r="R355" s="75"/>
      <c r="S355" s="75"/>
      <c r="T355" s="75"/>
      <c r="U355" s="76"/>
    </row>
    <row r="356" spans="1:21" s="6" customFormat="1" x14ac:dyDescent="0.25">
      <c r="A356" s="15" t="s">
        <v>11</v>
      </c>
      <c r="B356" s="84"/>
      <c r="C356" s="84"/>
      <c r="D356" s="84"/>
      <c r="E356" s="84"/>
      <c r="F356" s="84"/>
      <c r="G356" s="18">
        <v>0.36363636363636398</v>
      </c>
      <c r="H356" s="19">
        <v>-0.11688311688311701</v>
      </c>
      <c r="I356" s="19">
        <v>-0.49425287356321801</v>
      </c>
      <c r="J356" s="19">
        <v>-0.56999999999999995</v>
      </c>
      <c r="K356" s="20">
        <v>-0.20110192837465601</v>
      </c>
      <c r="L356" s="18">
        <v>-0.6962962962962963</v>
      </c>
      <c r="M356" s="19">
        <v>-0.6029411764705882</v>
      </c>
      <c r="N356" s="19">
        <v>-0.13636363636363646</v>
      </c>
      <c r="O356" s="19">
        <v>-0.27906976744186041</v>
      </c>
      <c r="P356" s="20">
        <v>-0.52758620689655178</v>
      </c>
      <c r="Q356" s="18">
        <v>-0.12195121951219499</v>
      </c>
      <c r="R356" s="19">
        <v>0.51851851851851805</v>
      </c>
      <c r="S356" s="19">
        <v>-0.13157894736842099</v>
      </c>
      <c r="T356" s="19">
        <v>0.12903225806451599</v>
      </c>
      <c r="U356" s="20">
        <v>5.8394160583941659E-2</v>
      </c>
    </row>
    <row r="357" spans="1:21" s="6" customFormat="1" x14ac:dyDescent="0.25">
      <c r="A357" s="26" t="s">
        <v>13</v>
      </c>
      <c r="B357" s="84"/>
      <c r="C357" s="84"/>
      <c r="D357" s="84"/>
      <c r="E357" s="84"/>
      <c r="F357" s="84"/>
      <c r="G357" s="29">
        <v>2.0477815699658501E-2</v>
      </c>
      <c r="H357" s="30">
        <v>8.9700996677741202E-2</v>
      </c>
      <c r="I357" s="30">
        <v>0.19860627177700299</v>
      </c>
      <c r="J357" s="30">
        <v>0.264984227129337</v>
      </c>
      <c r="K357" s="31">
        <v>0.14524207011686099</v>
      </c>
      <c r="L357" s="29">
        <v>0.51505016722408026</v>
      </c>
      <c r="M357" s="30">
        <v>0.4634146341463416</v>
      </c>
      <c r="N357" s="30">
        <v>0.53197674418604668</v>
      </c>
      <c r="O357" s="30">
        <v>0.35162094763092272</v>
      </c>
      <c r="P357" s="31">
        <v>0.45918367346938782</v>
      </c>
      <c r="Q357" s="29">
        <v>0.27593818984547402</v>
      </c>
      <c r="R357" s="30">
        <v>0.17708333333333301</v>
      </c>
      <c r="S357" s="30">
        <v>5.5028462998102497E-2</v>
      </c>
      <c r="T357" s="30">
        <v>0.143911439114391</v>
      </c>
      <c r="U357" s="31">
        <v>0.15834165834165828</v>
      </c>
    </row>
    <row r="358" spans="1:21" s="6" customFormat="1" x14ac:dyDescent="0.25">
      <c r="A358" s="26"/>
      <c r="B358" s="84"/>
      <c r="C358" s="84"/>
      <c r="D358" s="84"/>
      <c r="E358" s="84"/>
      <c r="F358" s="84"/>
      <c r="G358" s="34"/>
      <c r="H358" s="35"/>
      <c r="I358" s="35"/>
      <c r="J358" s="35"/>
      <c r="K358" s="36"/>
      <c r="L358" s="34"/>
      <c r="M358" s="35"/>
      <c r="N358" s="35"/>
      <c r="O358" s="35"/>
      <c r="P358" s="36"/>
      <c r="Q358" s="34"/>
      <c r="R358" s="35"/>
      <c r="S358" s="35"/>
      <c r="T358" s="35"/>
      <c r="U358" s="36"/>
    </row>
    <row r="359" spans="1:21" s="326" customFormat="1" x14ac:dyDescent="0.25">
      <c r="A359" s="221" t="s">
        <v>52</v>
      </c>
      <c r="B359" s="214"/>
      <c r="C359" s="214"/>
      <c r="D359" s="214"/>
      <c r="E359" s="214"/>
      <c r="F359" s="214"/>
      <c r="G359" s="18">
        <f t="shared" ref="G359:K360" si="18">(G157-B157)/B157</f>
        <v>0.21835443037974678</v>
      </c>
      <c r="H359" s="19">
        <f t="shared" si="18"/>
        <v>0.28617363344051439</v>
      </c>
      <c r="I359" s="19">
        <f t="shared" si="18"/>
        <v>0.29712460063897767</v>
      </c>
      <c r="J359" s="19">
        <f t="shared" si="18"/>
        <v>0.56562500000000004</v>
      </c>
      <c r="K359" s="20">
        <f t="shared" si="18"/>
        <v>0.34285714285714275</v>
      </c>
      <c r="L359" s="18">
        <v>0.61558441558441568</v>
      </c>
      <c r="M359" s="19">
        <v>0.64499999999999991</v>
      </c>
      <c r="N359" s="19">
        <v>0.42118226600985226</v>
      </c>
      <c r="O359" s="19">
        <v>8.9820359281437542E-2</v>
      </c>
      <c r="P359" s="20">
        <v>0.420212765957447</v>
      </c>
      <c r="Q359" s="18">
        <v>-1.44694533762059E-2</v>
      </c>
      <c r="R359" s="19">
        <v>-0.31155015197568398</v>
      </c>
      <c r="S359" s="19">
        <v>-0.15597920277296401</v>
      </c>
      <c r="T359" s="19">
        <v>-0.16849816849816901</v>
      </c>
      <c r="U359" s="20">
        <v>-0.1647940074906368</v>
      </c>
    </row>
    <row r="360" spans="1:21" s="326" customFormat="1" x14ac:dyDescent="0.25">
      <c r="A360" s="221" t="s">
        <v>53</v>
      </c>
      <c r="B360" s="214"/>
      <c r="C360" s="214"/>
      <c r="D360" s="214"/>
      <c r="E360" s="214"/>
      <c r="F360" s="214"/>
      <c r="G360" s="18">
        <f t="shared" si="18"/>
        <v>0.48148148148148157</v>
      </c>
      <c r="H360" s="19">
        <f t="shared" si="18"/>
        <v>0.4788732394366198</v>
      </c>
      <c r="I360" s="19">
        <f t="shared" si="18"/>
        <v>0.53246753246753253</v>
      </c>
      <c r="J360" s="19">
        <f t="shared" si="18"/>
        <v>1.1752577319587629</v>
      </c>
      <c r="K360" s="20">
        <f t="shared" si="18"/>
        <v>0.69938650306748495</v>
      </c>
      <c r="L360" s="18">
        <v>0.18333333333333326</v>
      </c>
      <c r="M360" s="19">
        <v>0.32380952380952382</v>
      </c>
      <c r="N360" s="19">
        <v>-4.2372881355932202E-2</v>
      </c>
      <c r="O360" s="19">
        <v>-0.14691943127962059</v>
      </c>
      <c r="P360" s="20">
        <v>3.6101083032490974E-2</v>
      </c>
      <c r="Q360" s="18">
        <v>3.52112676056337E-2</v>
      </c>
      <c r="R360" s="19">
        <v>-0.100719424460432</v>
      </c>
      <c r="S360" s="19">
        <v>0.11504424778761101</v>
      </c>
      <c r="T360" s="19">
        <v>-0.41666666666666702</v>
      </c>
      <c r="U360" s="20">
        <v>-0.12369337979094079</v>
      </c>
    </row>
    <row r="361" spans="1:21" s="6" customFormat="1" x14ac:dyDescent="0.25">
      <c r="A361" s="221" t="s">
        <v>18</v>
      </c>
      <c r="B361" s="84"/>
      <c r="C361" s="84"/>
      <c r="D361" s="84"/>
      <c r="E361" s="84"/>
      <c r="F361" s="84"/>
      <c r="G361" s="18">
        <v>0.31818181818181801</v>
      </c>
      <c r="H361" s="19">
        <v>-0.12</v>
      </c>
      <c r="I361" s="19">
        <v>-8.3333333333333204E-2</v>
      </c>
      <c r="J361" s="19">
        <v>-0.238095238095238</v>
      </c>
      <c r="K361" s="20">
        <v>-7.0796460176991205E-2</v>
      </c>
      <c r="L361" s="18">
        <v>0.31034482758620685</v>
      </c>
      <c r="M361" s="19">
        <v>0.7727272727272726</v>
      </c>
      <c r="N361" s="19">
        <v>0.68181818181818177</v>
      </c>
      <c r="O361" s="19">
        <v>0.24999999999999994</v>
      </c>
      <c r="P361" s="20">
        <v>0.46666666666666667</v>
      </c>
      <c r="Q361" s="18">
        <v>2.6315789473684102E-2</v>
      </c>
      <c r="R361" s="19">
        <v>5.1282051282051003E-2</v>
      </c>
      <c r="S361" s="19">
        <v>5.4054054054053599E-2</v>
      </c>
      <c r="T361" s="19">
        <v>-4.6566128730773904E-16</v>
      </c>
      <c r="U361" s="20">
        <v>3.2467532467532464E-2</v>
      </c>
    </row>
    <row r="362" spans="1:21" s="6" customFormat="1" x14ac:dyDescent="0.25">
      <c r="A362" s="411" t="s">
        <v>19</v>
      </c>
      <c r="B362" s="84"/>
      <c r="C362" s="84"/>
      <c r="D362" s="84"/>
      <c r="E362" s="84"/>
      <c r="F362" s="84"/>
      <c r="G362" s="34">
        <v>0.27446300715990501</v>
      </c>
      <c r="H362" s="35">
        <v>0.294840294840295</v>
      </c>
      <c r="I362" s="35">
        <v>0.31884057971014501</v>
      </c>
      <c r="J362" s="35">
        <v>0.62091503267973802</v>
      </c>
      <c r="K362" s="36">
        <v>0.38375515008828698</v>
      </c>
      <c r="L362" s="34">
        <v>0.50187265917603008</v>
      </c>
      <c r="M362" s="35">
        <v>0.5863377609108158</v>
      </c>
      <c r="N362" s="35">
        <v>0.33150183150183155</v>
      </c>
      <c r="O362" s="35">
        <v>2.9569892473118697E-2</v>
      </c>
      <c r="P362" s="36">
        <v>0.33177371331348349</v>
      </c>
      <c r="Q362" s="34">
        <v>-3.7406483790523699E-3</v>
      </c>
      <c r="R362" s="35">
        <v>-0.25956937799043101</v>
      </c>
      <c r="S362" s="35">
        <v>-0.103163686382394</v>
      </c>
      <c r="T362" s="35">
        <v>-0.21801566579634499</v>
      </c>
      <c r="U362" s="36">
        <v>-0.14755669115298625</v>
      </c>
    </row>
    <row r="363" spans="1:21" s="6" customFormat="1" x14ac:dyDescent="0.25">
      <c r="A363" s="411"/>
      <c r="B363" s="84"/>
      <c r="C363" s="84"/>
      <c r="D363" s="84"/>
      <c r="E363" s="84"/>
      <c r="F363" s="84"/>
      <c r="G363" s="77"/>
      <c r="H363" s="78"/>
      <c r="I363" s="78"/>
      <c r="J363" s="78"/>
      <c r="K363" s="79"/>
      <c r="L363" s="77"/>
      <c r="M363" s="78"/>
      <c r="N363" s="78"/>
      <c r="O363" s="78"/>
      <c r="P363" s="79"/>
      <c r="Q363" s="77"/>
      <c r="R363" s="78"/>
      <c r="S363" s="78"/>
      <c r="T363" s="78"/>
      <c r="U363" s="79"/>
    </row>
    <row r="364" spans="1:21" s="6" customFormat="1" x14ac:dyDescent="0.25">
      <c r="A364" s="411" t="s">
        <v>238</v>
      </c>
      <c r="B364" s="84"/>
      <c r="C364" s="84"/>
      <c r="D364" s="84"/>
      <c r="E364" s="84"/>
      <c r="F364" s="84"/>
      <c r="G364" s="74">
        <v>-0.865079365079366</v>
      </c>
      <c r="H364" s="75">
        <v>-0.87735849056603599</v>
      </c>
      <c r="I364" s="75">
        <v>-0.59055118110236204</v>
      </c>
      <c r="J364" s="75">
        <v>-1.4154929577464801</v>
      </c>
      <c r="K364" s="76">
        <v>-0.95409181636726503</v>
      </c>
      <c r="L364" s="74">
        <v>-0.48510638297872288</v>
      </c>
      <c r="M364" s="75">
        <v>-0.78894472361809065</v>
      </c>
      <c r="N364" s="75">
        <v>9.900990099008633E-3</v>
      </c>
      <c r="O364" s="75">
        <v>0.34693877551020647</v>
      </c>
      <c r="P364" s="76">
        <v>-0.15321756894790545</v>
      </c>
      <c r="Q364" s="74">
        <v>0.36676217765043001</v>
      </c>
      <c r="R364" s="75">
        <v>0.848314606741573</v>
      </c>
      <c r="S364" s="75">
        <v>0.52</v>
      </c>
      <c r="T364" s="75">
        <v>1.09375</v>
      </c>
      <c r="U364" s="76">
        <v>0.68999114260407446</v>
      </c>
    </row>
    <row r="365" spans="1:21" s="6" customFormat="1" x14ac:dyDescent="0.25">
      <c r="A365" s="410" t="s">
        <v>21</v>
      </c>
      <c r="B365" s="84"/>
      <c r="C365" s="84"/>
      <c r="D365" s="84"/>
      <c r="E365" s="84"/>
      <c r="F365" s="84"/>
      <c r="G365" s="77"/>
      <c r="H365" s="78"/>
      <c r="I365" s="78"/>
      <c r="J365" s="78"/>
      <c r="K365" s="79"/>
      <c r="L365" s="77"/>
      <c r="M365" s="78"/>
      <c r="N365" s="78"/>
      <c r="O365" s="78"/>
      <c r="P365" s="79"/>
      <c r="Q365" s="77"/>
      <c r="R365" s="78"/>
      <c r="S365" s="78"/>
      <c r="T365" s="78"/>
      <c r="U365" s="79"/>
    </row>
    <row r="366" spans="1:21" s="6" customFormat="1" x14ac:dyDescent="0.25">
      <c r="A366" s="221" t="s">
        <v>39</v>
      </c>
      <c r="B366" s="84"/>
      <c r="C366" s="84"/>
      <c r="D366" s="84"/>
      <c r="E366" s="84"/>
      <c r="F366" s="84"/>
      <c r="G366" s="77" t="s">
        <v>25</v>
      </c>
      <c r="H366" s="78">
        <v>5.48</v>
      </c>
      <c r="I366" s="78">
        <v>0.78048780487804903</v>
      </c>
      <c r="J366" s="19" t="s">
        <v>28</v>
      </c>
      <c r="K366" s="20" t="s">
        <v>28</v>
      </c>
      <c r="L366" s="77">
        <v>-0.45664739884393063</v>
      </c>
      <c r="M366" s="78">
        <v>1.7592592592592595</v>
      </c>
      <c r="N366" s="78">
        <v>-0.86301369863013699</v>
      </c>
      <c r="O366" s="19">
        <v>-1.2167070217917677</v>
      </c>
      <c r="P366" s="20">
        <v>-0.66879886282871359</v>
      </c>
      <c r="Q366" s="77">
        <v>-0.73936170212765995</v>
      </c>
      <c r="R366" s="78">
        <v>-3.3243847874720398</v>
      </c>
      <c r="S366" s="78">
        <v>-4.0000000000000098</v>
      </c>
      <c r="T366" s="19">
        <v>-3.18994413407821</v>
      </c>
      <c r="U366" s="20">
        <v>-4.7982832618025748</v>
      </c>
    </row>
    <row r="367" spans="1:21" s="6" customFormat="1" x14ac:dyDescent="0.25">
      <c r="A367" s="221" t="s">
        <v>18</v>
      </c>
      <c r="B367" s="84"/>
      <c r="C367" s="84"/>
      <c r="D367" s="84"/>
      <c r="E367" s="84"/>
      <c r="F367" s="84"/>
      <c r="G367" s="77">
        <v>0.31818181818181801</v>
      </c>
      <c r="H367" s="78">
        <v>-0.12</v>
      </c>
      <c r="I367" s="78">
        <v>-8.3333333333333204E-2</v>
      </c>
      <c r="J367" s="78">
        <v>-0.238095238095238</v>
      </c>
      <c r="K367" s="79">
        <v>-7.0796460176991205E-2</v>
      </c>
      <c r="L367" s="77">
        <v>0.31034482758620685</v>
      </c>
      <c r="M367" s="78">
        <v>0.7727272727272726</v>
      </c>
      <c r="N367" s="78">
        <v>0.68181818181818177</v>
      </c>
      <c r="O367" s="78">
        <v>0.24999999999999994</v>
      </c>
      <c r="P367" s="79">
        <v>0.46666666666666667</v>
      </c>
      <c r="Q367" s="77">
        <v>2.6315789473684102E-2</v>
      </c>
      <c r="R367" s="78">
        <v>5.1282051282051003E-2</v>
      </c>
      <c r="S367" s="78">
        <v>5.4054054054053599E-2</v>
      </c>
      <c r="T367" s="78">
        <v>-4.6566128730773904E-16</v>
      </c>
      <c r="U367" s="79">
        <v>3.2467532467532464E-2</v>
      </c>
    </row>
    <row r="368" spans="1:21" s="6" customFormat="1" x14ac:dyDescent="0.25">
      <c r="A368" s="15" t="s">
        <v>40</v>
      </c>
      <c r="B368" s="84"/>
      <c r="C368" s="84"/>
      <c r="D368" s="84"/>
      <c r="E368" s="84"/>
      <c r="F368" s="84"/>
      <c r="G368" s="77" t="s">
        <v>25</v>
      </c>
      <c r="H368" s="78" t="s">
        <v>25</v>
      </c>
      <c r="I368" s="78" t="s">
        <v>25</v>
      </c>
      <c r="J368" s="78" t="s">
        <v>25</v>
      </c>
      <c r="K368" s="79" t="s">
        <v>25</v>
      </c>
      <c r="L368" s="77">
        <v>-1</v>
      </c>
      <c r="M368" s="78" t="s">
        <v>25</v>
      </c>
      <c r="N368" s="78" t="s">
        <v>25</v>
      </c>
      <c r="O368" s="78">
        <v>0</v>
      </c>
      <c r="P368" s="79">
        <v>-0.75206611570247928</v>
      </c>
      <c r="Q368" s="77">
        <v>0</v>
      </c>
      <c r="R368" s="78">
        <v>-1</v>
      </c>
      <c r="S368" s="78" t="s">
        <v>28</v>
      </c>
      <c r="T368" s="78">
        <v>-1</v>
      </c>
      <c r="U368" s="79">
        <v>-1</v>
      </c>
    </row>
    <row r="369" spans="1:21" s="6" customFormat="1" x14ac:dyDescent="0.25">
      <c r="A369" s="15" t="s">
        <v>22</v>
      </c>
      <c r="B369" s="84"/>
      <c r="C369" s="84"/>
      <c r="D369" s="84"/>
      <c r="E369" s="84"/>
      <c r="F369" s="84"/>
      <c r="G369" s="77" t="s">
        <v>25</v>
      </c>
      <c r="H369" s="78" t="s">
        <v>25</v>
      </c>
      <c r="I369" s="78" t="s">
        <v>25</v>
      </c>
      <c r="J369" s="78" t="s">
        <v>25</v>
      </c>
      <c r="K369" s="79" t="s">
        <v>25</v>
      </c>
      <c r="L369" s="77" t="s">
        <v>25</v>
      </c>
      <c r="M369" s="78" t="s">
        <v>25</v>
      </c>
      <c r="N369" s="78" t="s">
        <v>25</v>
      </c>
      <c r="O369" s="78" t="s">
        <v>25</v>
      </c>
      <c r="P369" s="79" t="s">
        <v>25</v>
      </c>
      <c r="Q369" s="77">
        <v>0</v>
      </c>
      <c r="R369" s="78" t="s">
        <v>28</v>
      </c>
      <c r="S369" s="78" t="s">
        <v>28</v>
      </c>
      <c r="T369" s="78" t="s">
        <v>28</v>
      </c>
      <c r="U369" s="79" t="s">
        <v>28</v>
      </c>
    </row>
    <row r="370" spans="1:21" s="6" customFormat="1" x14ac:dyDescent="0.25">
      <c r="A370" s="46" t="s">
        <v>23</v>
      </c>
      <c r="B370" s="84"/>
      <c r="C370" s="84"/>
      <c r="D370" s="84"/>
      <c r="E370" s="84"/>
      <c r="F370" s="84"/>
      <c r="G370" s="77"/>
      <c r="H370" s="78"/>
      <c r="I370" s="78"/>
      <c r="J370" s="78"/>
      <c r="K370" s="79"/>
      <c r="L370" s="77"/>
      <c r="M370" s="78"/>
      <c r="N370" s="78"/>
      <c r="O370" s="78"/>
      <c r="P370" s="79"/>
      <c r="Q370" s="77"/>
      <c r="R370" s="78"/>
      <c r="S370" s="78"/>
      <c r="T370" s="78"/>
      <c r="U370" s="79"/>
    </row>
    <row r="371" spans="1:21" s="6" customFormat="1" x14ac:dyDescent="0.25">
      <c r="A371" s="15" t="s">
        <v>24</v>
      </c>
      <c r="B371" s="84"/>
      <c r="C371" s="84"/>
      <c r="D371" s="84"/>
      <c r="E371" s="84"/>
      <c r="F371" s="84"/>
      <c r="G371" s="77" t="s">
        <v>25</v>
      </c>
      <c r="H371" s="78" t="s">
        <v>25</v>
      </c>
      <c r="I371" s="78" t="s">
        <v>25</v>
      </c>
      <c r="J371" s="78" t="s">
        <v>25</v>
      </c>
      <c r="K371" s="79" t="s">
        <v>25</v>
      </c>
      <c r="L371" s="77">
        <v>1</v>
      </c>
      <c r="M371" s="78" t="s">
        <v>25</v>
      </c>
      <c r="N371" s="78" t="s">
        <v>25</v>
      </c>
      <c r="O371" s="78" t="s">
        <v>25</v>
      </c>
      <c r="P371" s="79">
        <v>0.75</v>
      </c>
      <c r="Q371" s="77">
        <v>0</v>
      </c>
      <c r="R371" s="78">
        <v>1</v>
      </c>
      <c r="S371" s="78" t="s">
        <v>28</v>
      </c>
      <c r="T371" s="78" t="s">
        <v>28</v>
      </c>
      <c r="U371" s="79">
        <v>1</v>
      </c>
    </row>
    <row r="372" spans="1:21" s="6" customFormat="1" ht="14.4" thickBot="1" x14ac:dyDescent="0.3">
      <c r="A372" s="205" t="s">
        <v>14</v>
      </c>
      <c r="B372" s="84"/>
      <c r="C372" s="84"/>
      <c r="D372" s="84"/>
      <c r="E372" s="84"/>
      <c r="F372" s="84"/>
      <c r="G372" s="41">
        <v>2.3461538461538498</v>
      </c>
      <c r="H372" s="42">
        <v>0.73214285714285798</v>
      </c>
      <c r="I372" s="42">
        <v>-0.72580645161290303</v>
      </c>
      <c r="J372" s="42">
        <v>5.7339449541284404</v>
      </c>
      <c r="K372" s="43">
        <v>2.6132930513595198</v>
      </c>
      <c r="L372" s="41">
        <v>-1.878571428571429</v>
      </c>
      <c r="M372" s="42">
        <v>9.600000000000005</v>
      </c>
      <c r="N372" s="42">
        <v>-0.42990654205607431</v>
      </c>
      <c r="O372" s="42">
        <v>-1.7015503875968994</v>
      </c>
      <c r="P372" s="43">
        <v>-1.9531835205992512</v>
      </c>
      <c r="Q372" s="41">
        <v>-8.1300813008130093E-2</v>
      </c>
      <c r="R372" s="42">
        <v>-9.1550387596899192</v>
      </c>
      <c r="S372" s="42">
        <v>0.43137254901960798</v>
      </c>
      <c r="T372" s="42">
        <v>-0.90331491712707201</v>
      </c>
      <c r="U372" s="43">
        <v>-2.8526522593320234</v>
      </c>
    </row>
    <row r="373" spans="1:21" s="6" customFormat="1" ht="14.4" thickTop="1" x14ac:dyDescent="0.25">
      <c r="A373" s="5"/>
      <c r="B373" s="84"/>
      <c r="C373" s="84"/>
      <c r="D373" s="84"/>
      <c r="E373" s="84"/>
      <c r="F373" s="84"/>
      <c r="G373" s="19"/>
      <c r="H373" s="19"/>
      <c r="I373" s="19"/>
      <c r="J373" s="19"/>
      <c r="K373" s="19"/>
      <c r="L373" s="19"/>
      <c r="M373" s="19"/>
      <c r="N373" s="19"/>
      <c r="O373" s="19"/>
      <c r="P373" s="19"/>
      <c r="Q373" s="19"/>
      <c r="R373" s="19"/>
      <c r="S373" s="19"/>
      <c r="T373" s="19"/>
      <c r="U373" s="19"/>
    </row>
    <row r="374" spans="1:21" s="6" customFormat="1" ht="14.4" thickBot="1" x14ac:dyDescent="0.3">
      <c r="A374" s="5"/>
      <c r="B374" s="84"/>
      <c r="C374" s="84"/>
      <c r="D374" s="84"/>
      <c r="E374" s="84"/>
      <c r="F374" s="84"/>
      <c r="G374" s="82"/>
      <c r="H374" s="14"/>
      <c r="I374" s="14"/>
      <c r="J374" s="14"/>
      <c r="K374" s="14"/>
      <c r="L374" s="82"/>
      <c r="M374" s="14"/>
      <c r="N374" s="14"/>
      <c r="O374" s="14"/>
      <c r="P374" s="14"/>
      <c r="Q374" s="82"/>
      <c r="R374" s="82"/>
      <c r="S374" s="82"/>
      <c r="T374" s="82"/>
      <c r="U374" s="82"/>
    </row>
    <row r="375" spans="1:21" s="6" customFormat="1" ht="14.4" thickBot="1" x14ac:dyDescent="0.3">
      <c r="A375" s="5"/>
      <c r="B375" s="84"/>
      <c r="C375" s="84"/>
      <c r="D375" s="84"/>
      <c r="E375" s="84"/>
      <c r="F375" s="84"/>
      <c r="G375" s="427" t="s">
        <v>200</v>
      </c>
      <c r="H375" s="428"/>
      <c r="I375" s="428"/>
      <c r="J375" s="428"/>
      <c r="K375" s="428"/>
      <c r="L375" s="428"/>
      <c r="M375" s="428"/>
      <c r="N375" s="428"/>
      <c r="O375" s="428"/>
      <c r="P375" s="428"/>
      <c r="Q375" s="428"/>
      <c r="R375" s="428"/>
      <c r="S375" s="428"/>
      <c r="T375" s="428"/>
      <c r="U375" s="429"/>
    </row>
    <row r="376" spans="1:21" s="6" customFormat="1" ht="14.4" thickBot="1" x14ac:dyDescent="0.3">
      <c r="A376" s="194" t="s">
        <v>33</v>
      </c>
      <c r="B376" s="84"/>
      <c r="C376" s="84"/>
      <c r="D376" s="84"/>
      <c r="E376" s="84"/>
      <c r="F376" s="84"/>
      <c r="G376" s="201" t="s">
        <v>6</v>
      </c>
      <c r="H376" s="202" t="s">
        <v>7</v>
      </c>
      <c r="I376" s="202" t="s">
        <v>8</v>
      </c>
      <c r="J376" s="202" t="s">
        <v>9</v>
      </c>
      <c r="K376" s="203" t="s">
        <v>10</v>
      </c>
      <c r="L376" s="201" t="s">
        <v>45</v>
      </c>
      <c r="M376" s="202" t="s">
        <v>46</v>
      </c>
      <c r="N376" s="202" t="s">
        <v>47</v>
      </c>
      <c r="O376" s="202" t="s">
        <v>48</v>
      </c>
      <c r="P376" s="203" t="s">
        <v>49</v>
      </c>
      <c r="Q376" s="201" t="s">
        <v>210</v>
      </c>
      <c r="R376" s="202" t="str">
        <f>R352</f>
        <v>Q2 2023</v>
      </c>
      <c r="S376" s="202" t="str">
        <f>S352</f>
        <v>Q3 2023</v>
      </c>
      <c r="T376" s="202" t="s">
        <v>229</v>
      </c>
      <c r="U376" s="203" t="str">
        <f>U352</f>
        <v>FY 2023</v>
      </c>
    </row>
    <row r="377" spans="1:21" s="6" customFormat="1" ht="14.4" thickBot="1" x14ac:dyDescent="0.3">
      <c r="A377" s="46"/>
      <c r="B377" s="84"/>
      <c r="C377" s="84"/>
      <c r="D377" s="84"/>
      <c r="E377" s="84"/>
      <c r="F377" s="84"/>
      <c r="G377" s="217" t="s">
        <v>201</v>
      </c>
      <c r="H377" s="218" t="s">
        <v>201</v>
      </c>
      <c r="I377" s="218" t="s">
        <v>201</v>
      </c>
      <c r="J377" s="218" t="s">
        <v>201</v>
      </c>
      <c r="K377" s="219" t="s">
        <v>201</v>
      </c>
      <c r="L377" s="217" t="s">
        <v>201</v>
      </c>
      <c r="M377" s="218" t="s">
        <v>201</v>
      </c>
      <c r="N377" s="218" t="s">
        <v>201</v>
      </c>
      <c r="O377" s="218" t="s">
        <v>201</v>
      </c>
      <c r="P377" s="219" t="s">
        <v>201</v>
      </c>
      <c r="Q377" s="217" t="s">
        <v>201</v>
      </c>
      <c r="R377" s="218" t="s">
        <v>201</v>
      </c>
      <c r="S377" s="218" t="s">
        <v>201</v>
      </c>
      <c r="T377" s="218" t="s">
        <v>201</v>
      </c>
      <c r="U377" s="219" t="s">
        <v>201</v>
      </c>
    </row>
    <row r="378" spans="1:21" s="6" customFormat="1" x14ac:dyDescent="0.25">
      <c r="A378" s="7" t="s">
        <v>16</v>
      </c>
      <c r="B378" s="84"/>
      <c r="C378" s="84"/>
      <c r="D378" s="84"/>
      <c r="E378" s="84"/>
      <c r="F378" s="84"/>
      <c r="G378" s="11">
        <v>-0.13060057197330799</v>
      </c>
      <c r="H378" s="12">
        <v>0.15915915915915901</v>
      </c>
      <c r="I378" s="12">
        <v>0.176790571169538</v>
      </c>
      <c r="J378" s="12">
        <v>0.53045923149015906</v>
      </c>
      <c r="K378" s="13">
        <v>0.18563300142247499</v>
      </c>
      <c r="L378" s="11">
        <v>0.2971491228070175</v>
      </c>
      <c r="M378" s="12">
        <v>-1.1226252158894499E-2</v>
      </c>
      <c r="N378" s="12">
        <v>-4.0832049306625665E-2</v>
      </c>
      <c r="O378" s="12">
        <v>-0.27311696264543794</v>
      </c>
      <c r="P378" s="13">
        <v>-4.8190361927614521E-2</v>
      </c>
      <c r="Q378" s="11">
        <v>-3.29670329670331E-2</v>
      </c>
      <c r="R378" s="12">
        <v>0.25676855895196499</v>
      </c>
      <c r="S378" s="12">
        <v>-0.11566265060241</v>
      </c>
      <c r="T378" s="12">
        <v>-2.86436394271277E-2</v>
      </c>
      <c r="U378" s="13">
        <v>1.6176470588235271E-2</v>
      </c>
    </row>
    <row r="379" spans="1:21" s="6" customFormat="1" x14ac:dyDescent="0.25">
      <c r="A379" s="15" t="s">
        <v>34</v>
      </c>
      <c r="B379" s="84"/>
      <c r="C379" s="84"/>
      <c r="D379" s="84"/>
      <c r="E379" s="84"/>
      <c r="F379" s="84"/>
      <c r="G379" s="18">
        <v>-2.45327102803738E-2</v>
      </c>
      <c r="H379" s="19">
        <v>0.107540173053152</v>
      </c>
      <c r="I379" s="19">
        <v>0.150118203309693</v>
      </c>
      <c r="J379" s="19">
        <v>0.105509964830012</v>
      </c>
      <c r="K379" s="20">
        <v>8.4126040428061905E-2</v>
      </c>
      <c r="L379" s="18">
        <v>0.16167664670658682</v>
      </c>
      <c r="M379" s="19">
        <v>0.16294642857142852</v>
      </c>
      <c r="N379" s="19">
        <v>5.4470709146968402E-2</v>
      </c>
      <c r="O379" s="19">
        <v>7.9533404029692625E-2</v>
      </c>
      <c r="P379" s="20">
        <v>0.10940499040307111</v>
      </c>
      <c r="Q379" s="18">
        <v>3.6082474226804002E-2</v>
      </c>
      <c r="R379" s="19">
        <v>-9.6899224806201495E-4</v>
      </c>
      <c r="S379" s="19">
        <v>9.7465886939571101E-4</v>
      </c>
      <c r="T379" s="19">
        <v>-1.8664047151277001E-2</v>
      </c>
      <c r="U379" s="20">
        <v>3.9545229856647697E-3</v>
      </c>
    </row>
    <row r="380" spans="1:21" s="6" customFormat="1" x14ac:dyDescent="0.25">
      <c r="A380" s="15" t="s">
        <v>35</v>
      </c>
      <c r="B380" s="84"/>
      <c r="C380" s="84"/>
      <c r="D380" s="84"/>
      <c r="E380" s="84"/>
      <c r="F380" s="84"/>
      <c r="G380" s="18">
        <v>-0.433823529411765</v>
      </c>
      <c r="H380" s="19">
        <v>1.2916666666666701</v>
      </c>
      <c r="I380" s="19">
        <v>-0.42372881355932202</v>
      </c>
      <c r="J380" s="19">
        <v>0.61538461538461497</v>
      </c>
      <c r="K380" s="20">
        <v>-5.4669703872437303E-2</v>
      </c>
      <c r="L380" s="18">
        <v>1.220779220779221</v>
      </c>
      <c r="M380" s="19">
        <v>-0.15454545454545479</v>
      </c>
      <c r="N380" s="19">
        <v>-1.9607843137254832E-2</v>
      </c>
      <c r="O380" s="19">
        <v>-0.41269841269841279</v>
      </c>
      <c r="P380" s="20">
        <v>7.9518072289156555E-2</v>
      </c>
      <c r="Q380" s="18">
        <v>-0.391812865497076</v>
      </c>
      <c r="R380" s="19">
        <v>-0.51456310679611605</v>
      </c>
      <c r="S380" s="19">
        <v>-0.26</v>
      </c>
      <c r="T380" s="19">
        <v>-2.7027027027027001E-2</v>
      </c>
      <c r="U380" s="20">
        <v>-0.33035714285714279</v>
      </c>
    </row>
    <row r="381" spans="1:21" s="6" customFormat="1" x14ac:dyDescent="0.25">
      <c r="A381" s="15" t="s">
        <v>36</v>
      </c>
      <c r="B381" s="84"/>
      <c r="C381" s="84"/>
      <c r="D381" s="84"/>
      <c r="E381" s="84"/>
      <c r="F381" s="84"/>
      <c r="G381" s="18">
        <v>-1</v>
      </c>
      <c r="H381" s="19">
        <v>7.0422535211267595E-2</v>
      </c>
      <c r="I381" s="19">
        <v>1.7875000000000001</v>
      </c>
      <c r="J381" s="19">
        <v>3.1470588235294099</v>
      </c>
      <c r="K381" s="20">
        <v>1.26265060240964</v>
      </c>
      <c r="L381" s="18" t="s">
        <v>25</v>
      </c>
      <c r="M381" s="19">
        <v>-0.93421052631578949</v>
      </c>
      <c r="N381" s="19">
        <v>-0.46636771300448421</v>
      </c>
      <c r="O381" s="19">
        <v>-0.83156028368794321</v>
      </c>
      <c r="P381" s="20">
        <v>-0.71671991480298203</v>
      </c>
      <c r="Q381" s="18">
        <v>-0.16666666666666699</v>
      </c>
      <c r="R381" s="19" t="s">
        <v>28</v>
      </c>
      <c r="S381" s="19">
        <v>-1</v>
      </c>
      <c r="T381" s="19">
        <v>-0.13684210526315899</v>
      </c>
      <c r="U381" s="20">
        <v>0.78571428571428559</v>
      </c>
    </row>
    <row r="382" spans="1:21" s="6" customFormat="1" x14ac:dyDescent="0.25">
      <c r="A382" s="15"/>
      <c r="B382" s="84"/>
      <c r="C382" s="84"/>
      <c r="D382" s="84"/>
      <c r="E382" s="84"/>
      <c r="F382" s="84"/>
      <c r="G382" s="18"/>
      <c r="H382" s="19"/>
      <c r="I382" s="19"/>
      <c r="J382" s="19"/>
      <c r="K382" s="20"/>
      <c r="L382" s="18"/>
      <c r="M382" s="19"/>
      <c r="N382" s="19"/>
      <c r="O382" s="19"/>
      <c r="P382" s="20"/>
      <c r="Q382" s="18"/>
      <c r="R382" s="19"/>
      <c r="S382" s="19"/>
      <c r="T382" s="19"/>
      <c r="U382" s="20"/>
    </row>
    <row r="383" spans="1:21" s="6" customFormat="1" x14ac:dyDescent="0.25">
      <c r="A383" s="15" t="s">
        <v>11</v>
      </c>
      <c r="B383" s="84"/>
      <c r="C383" s="84"/>
      <c r="D383" s="84"/>
      <c r="E383" s="84"/>
      <c r="F383" s="84"/>
      <c r="G383" s="18">
        <v>-6.3492063492063405E-2</v>
      </c>
      <c r="H383" s="19">
        <v>0.48979591836734698</v>
      </c>
      <c r="I383" s="19">
        <v>0.422222222222222</v>
      </c>
      <c r="J383" s="19">
        <v>0.35185185185185203</v>
      </c>
      <c r="K383" s="20">
        <v>0.27488151658767801</v>
      </c>
      <c r="L383" s="18">
        <v>6.7796610169491428E-2</v>
      </c>
      <c r="M383" s="19">
        <v>-1.3698630136986254E-2</v>
      </c>
      <c r="N383" s="19">
        <v>0.32812499999999994</v>
      </c>
      <c r="O383" s="19">
        <v>1.2166827667125003E-16</v>
      </c>
      <c r="P383" s="20">
        <v>8.9219330855018666E-2</v>
      </c>
      <c r="Q383" s="18">
        <v>0.126984126984127</v>
      </c>
      <c r="R383" s="19">
        <v>4.1666666666666401E-2</v>
      </c>
      <c r="S383" s="19">
        <v>-0.129411764705882</v>
      </c>
      <c r="T383" s="19">
        <v>-5.4794520547945702E-2</v>
      </c>
      <c r="U383" s="20">
        <v>-1.3651877133105875E-2</v>
      </c>
    </row>
    <row r="384" spans="1:21" s="6" customFormat="1" x14ac:dyDescent="0.25">
      <c r="A384" s="26" t="s">
        <v>13</v>
      </c>
      <c r="B384" s="84"/>
      <c r="C384" s="84"/>
      <c r="D384" s="84"/>
      <c r="E384" s="84"/>
      <c r="F384" s="84"/>
      <c r="G384" s="114">
        <v>-0.13488843813387399</v>
      </c>
      <c r="H384" s="115">
        <v>0.14210526315789401</v>
      </c>
      <c r="I384" s="115">
        <v>0.16635160680529301</v>
      </c>
      <c r="J384" s="115">
        <v>0.53998025666337601</v>
      </c>
      <c r="K384" s="116">
        <v>0.18093336660843501</v>
      </c>
      <c r="L384" s="114">
        <v>0.31301289566236817</v>
      </c>
      <c r="M384" s="115">
        <v>-1.105990783410154E-2</v>
      </c>
      <c r="N384" s="115">
        <v>-5.9967585089140817E-2</v>
      </c>
      <c r="O384" s="115">
        <v>-0.28589743589743605</v>
      </c>
      <c r="P384" s="116">
        <v>-5.6001690617075231E-2</v>
      </c>
      <c r="Q384" s="114">
        <v>-4.1964285714285801E-2</v>
      </c>
      <c r="R384" s="115">
        <v>0.27120223671947802</v>
      </c>
      <c r="S384" s="115">
        <v>-0.114655172413793</v>
      </c>
      <c r="T384" s="115">
        <v>-2.69299820466792E-2</v>
      </c>
      <c r="U384" s="116">
        <v>1.8132975151108177E-2</v>
      </c>
    </row>
    <row r="385" spans="1:21" s="6" customFormat="1" x14ac:dyDescent="0.25">
      <c r="A385" s="15" t="s">
        <v>34</v>
      </c>
      <c r="B385" s="84"/>
      <c r="C385" s="84"/>
      <c r="D385" s="84"/>
      <c r="E385" s="84"/>
      <c r="F385" s="84"/>
      <c r="G385" s="18">
        <v>-3.2926829268292698E-2</v>
      </c>
      <c r="H385" s="19">
        <v>0.109803921568628</v>
      </c>
      <c r="I385" s="19">
        <v>0.14567901234567901</v>
      </c>
      <c r="J385" s="19">
        <v>9.2364532019704404E-2</v>
      </c>
      <c r="K385" s="20">
        <v>7.7954474586841294E-2</v>
      </c>
      <c r="L385" s="18">
        <v>0.14375788146279958</v>
      </c>
      <c r="M385" s="19">
        <v>0.1566548881036513</v>
      </c>
      <c r="N385" s="19">
        <v>2.8017241379310439E-2</v>
      </c>
      <c r="O385" s="19">
        <v>8.2299887260428375E-2</v>
      </c>
      <c r="P385" s="20">
        <v>0.10008678044547302</v>
      </c>
      <c r="Q385" s="18">
        <v>4.4101433296582102E-2</v>
      </c>
      <c r="R385" s="19">
        <v>-3.8696537678207701E-2</v>
      </c>
      <c r="S385" s="19">
        <v>-1.0482180293501001E-3</v>
      </c>
      <c r="T385" s="19">
        <v>-3.3333333333333298E-2</v>
      </c>
      <c r="U385" s="20">
        <v>-8.1514593741783391E-3</v>
      </c>
    </row>
    <row r="386" spans="1:21" s="6" customFormat="1" x14ac:dyDescent="0.25">
      <c r="A386" s="15" t="s">
        <v>35</v>
      </c>
      <c r="B386" s="84"/>
      <c r="C386" s="84"/>
      <c r="D386" s="84"/>
      <c r="E386" s="84"/>
      <c r="F386" s="84"/>
      <c r="G386" s="18">
        <v>-0.44954128440367003</v>
      </c>
      <c r="H386" s="19">
        <v>0.95348837209302295</v>
      </c>
      <c r="I386" s="19">
        <v>-0.50595238095238104</v>
      </c>
      <c r="J386" s="19">
        <v>0.67692307692307696</v>
      </c>
      <c r="K386" s="20">
        <v>-0.12727272727272701</v>
      </c>
      <c r="L386" s="18">
        <v>1.8500000000000003</v>
      </c>
      <c r="M386" s="19">
        <v>-3.5714285714286011E-2</v>
      </c>
      <c r="N386" s="19">
        <v>4.8192771084337171E-2</v>
      </c>
      <c r="O386" s="19">
        <v>-0.45871559633027537</v>
      </c>
      <c r="P386" s="20">
        <v>0.1845238095238094</v>
      </c>
      <c r="Q386" s="18">
        <v>-0.46783625730994099</v>
      </c>
      <c r="R386" s="19">
        <v>-0.234567901234568</v>
      </c>
      <c r="S386" s="19">
        <v>-0.14942528735632199</v>
      </c>
      <c r="T386" s="19">
        <v>0.25423728813559299</v>
      </c>
      <c r="U386" s="20">
        <v>-0.24371859296482404</v>
      </c>
    </row>
    <row r="387" spans="1:21" s="6" customFormat="1" x14ac:dyDescent="0.25">
      <c r="A387" s="15" t="s">
        <v>36</v>
      </c>
      <c r="B387" s="84"/>
      <c r="C387" s="84"/>
      <c r="D387" s="84"/>
      <c r="E387" s="84"/>
      <c r="F387" s="84"/>
      <c r="G387" s="23">
        <v>-1</v>
      </c>
      <c r="H387" s="24">
        <v>7.0422535211267595E-2</v>
      </c>
      <c r="I387" s="24">
        <v>1.7875000000000001</v>
      </c>
      <c r="J387" s="24">
        <v>3.1470588235294099</v>
      </c>
      <c r="K387" s="25">
        <v>1.26265060240964</v>
      </c>
      <c r="L387" s="23" t="s">
        <v>28</v>
      </c>
      <c r="M387" s="24">
        <v>-0.93421052631578949</v>
      </c>
      <c r="N387" s="24">
        <v>-0.46636771300448421</v>
      </c>
      <c r="O387" s="24">
        <v>-0.83156028368794321</v>
      </c>
      <c r="P387" s="25">
        <v>-0.71671991480298203</v>
      </c>
      <c r="Q387" s="23">
        <v>-0.16666666666666699</v>
      </c>
      <c r="R387" s="24" t="s">
        <v>28</v>
      </c>
      <c r="S387" s="24">
        <v>-1</v>
      </c>
      <c r="T387" s="24">
        <v>-0.13684210526315799</v>
      </c>
      <c r="U387" s="25">
        <v>0.78571428571428559</v>
      </c>
    </row>
    <row r="388" spans="1:21" s="6" customFormat="1" x14ac:dyDescent="0.25">
      <c r="A388" s="15"/>
      <c r="B388" s="84"/>
      <c r="C388" s="84"/>
      <c r="D388" s="84"/>
      <c r="E388" s="84"/>
      <c r="F388" s="84"/>
      <c r="G388" s="18"/>
      <c r="H388" s="19"/>
      <c r="I388" s="19"/>
      <c r="J388" s="19"/>
      <c r="K388" s="20"/>
      <c r="L388" s="18"/>
      <c r="M388" s="19"/>
      <c r="N388" s="19"/>
      <c r="O388" s="19"/>
      <c r="P388" s="20"/>
      <c r="Q388" s="18"/>
      <c r="R388" s="19"/>
      <c r="S388" s="19"/>
      <c r="T388" s="19"/>
      <c r="U388" s="20"/>
    </row>
    <row r="389" spans="1:21" s="326" customFormat="1" x14ac:dyDescent="0.25">
      <c r="A389" s="221" t="s">
        <v>52</v>
      </c>
      <c r="B389" s="214"/>
      <c r="C389" s="214"/>
      <c r="D389" s="214"/>
      <c r="E389" s="214"/>
      <c r="F389" s="214"/>
      <c r="G389" s="18">
        <f t="shared" ref="G389:K390" si="19">(G187-B187)/B187</f>
        <v>-7.6461769115442293E-2</v>
      </c>
      <c r="H389" s="19">
        <f t="shared" si="19"/>
        <v>0.15434083601286164</v>
      </c>
      <c r="I389" s="19">
        <f t="shared" si="19"/>
        <v>0.17603550295857998</v>
      </c>
      <c r="J389" s="19">
        <f t="shared" si="19"/>
        <v>0.51875000000000004</v>
      </c>
      <c r="K389" s="20">
        <f t="shared" si="19"/>
        <v>0.19040307101727455</v>
      </c>
      <c r="L389" s="18">
        <v>0.21428571428571422</v>
      </c>
      <c r="M389" s="19">
        <v>5.5710306406686035E-3</v>
      </c>
      <c r="N389" s="19">
        <v>-1.0062893081760971E-2</v>
      </c>
      <c r="O389" s="19">
        <v>-0.33436213991769576</v>
      </c>
      <c r="P389" s="20">
        <v>-6.3527894227668635E-2</v>
      </c>
      <c r="Q389" s="18">
        <v>-7.8877005347593607E-2</v>
      </c>
      <c r="R389" s="19">
        <v>0.168975069252078</v>
      </c>
      <c r="S389" s="19">
        <v>-0.196950444726811</v>
      </c>
      <c r="T389" s="19">
        <v>0.115919629057187</v>
      </c>
      <c r="U389" s="20">
        <v>-5.8539944903580879E-3</v>
      </c>
    </row>
    <row r="390" spans="1:21" s="326" customFormat="1" x14ac:dyDescent="0.25">
      <c r="A390" s="221" t="s">
        <v>53</v>
      </c>
      <c r="B390" s="214"/>
      <c r="C390" s="214"/>
      <c r="D390" s="214"/>
      <c r="E390" s="214"/>
      <c r="F390" s="214"/>
      <c r="G390" s="18">
        <f t="shared" si="19"/>
        <v>-0.18110236220472434</v>
      </c>
      <c r="H390" s="19">
        <f t="shared" si="19"/>
        <v>5.35714285714287E-2</v>
      </c>
      <c r="I390" s="19">
        <f t="shared" si="19"/>
        <v>0.33333333333333326</v>
      </c>
      <c r="J390" s="19">
        <f t="shared" si="19"/>
        <v>0.26923076923076922</v>
      </c>
      <c r="K390" s="20">
        <f t="shared" si="19"/>
        <v>0.11320754716981113</v>
      </c>
      <c r="L390" s="18">
        <v>0.31730769230769218</v>
      </c>
      <c r="M390" s="19">
        <v>0.22033898305084743</v>
      </c>
      <c r="N390" s="19">
        <v>-7.6388888888888867E-2</v>
      </c>
      <c r="O390" s="19">
        <v>0.10909090909090913</v>
      </c>
      <c r="P390" s="20">
        <v>0.12429378531073464</v>
      </c>
      <c r="Q390" s="18">
        <v>0.10948905109489</v>
      </c>
      <c r="R390" s="19">
        <v>0.1875</v>
      </c>
      <c r="S390" s="19">
        <v>5.2631578947367898E-2</v>
      </c>
      <c r="T390" s="19">
        <v>-0.109289617486339</v>
      </c>
      <c r="U390" s="20">
        <v>4.8576214405360106E-2</v>
      </c>
    </row>
    <row r="391" spans="1:21" s="326" customFormat="1" x14ac:dyDescent="0.25">
      <c r="A391" s="221" t="s">
        <v>18</v>
      </c>
      <c r="B391" s="214"/>
      <c r="C391" s="214"/>
      <c r="D391" s="214"/>
      <c r="E391" s="214"/>
      <c r="F391" s="214"/>
      <c r="G391" s="23">
        <v>-8.6956521739130294E-2</v>
      </c>
      <c r="H391" s="24">
        <v>-8.6956521739130294E-2</v>
      </c>
      <c r="I391" s="24">
        <v>-4.3478260869565098E-2</v>
      </c>
      <c r="J391" s="24">
        <v>-0.20833333333333301</v>
      </c>
      <c r="K391" s="25">
        <v>-0.10752688172043</v>
      </c>
      <c r="L391" s="23">
        <v>-0.33333333333333343</v>
      </c>
      <c r="M391" s="24">
        <v>-0.14285714285714288</v>
      </c>
      <c r="N391" s="24">
        <v>-0.27272727272727276</v>
      </c>
      <c r="O391" s="24">
        <v>-0.10526315789473682</v>
      </c>
      <c r="P391" s="25">
        <v>-0.21686746987951813</v>
      </c>
      <c r="Q391" s="23">
        <v>-7.1428571428571397E-2</v>
      </c>
      <c r="R391" s="24">
        <v>0.27777777777777801</v>
      </c>
      <c r="S391" s="24">
        <v>0.38499999999999901</v>
      </c>
      <c r="T391" s="24">
        <v>0.35294117647058798</v>
      </c>
      <c r="U391" s="25">
        <v>0.24615384615384611</v>
      </c>
    </row>
    <row r="392" spans="1:21" s="6" customFormat="1" x14ac:dyDescent="0.25">
      <c r="A392" s="26" t="s">
        <v>19</v>
      </c>
      <c r="B392" s="84"/>
      <c r="C392" s="84"/>
      <c r="D392" s="84"/>
      <c r="E392" s="84"/>
      <c r="F392" s="84"/>
      <c r="G392" s="34">
        <v>-9.3023255813953598E-2</v>
      </c>
      <c r="H392" s="35">
        <v>0.132100396301189</v>
      </c>
      <c r="I392" s="35">
        <v>0.19083023543990099</v>
      </c>
      <c r="J392" s="35">
        <v>0.45591939546599503</v>
      </c>
      <c r="K392" s="36">
        <v>0.17007874015748001</v>
      </c>
      <c r="L392" s="34">
        <v>0.21322537112010814</v>
      </c>
      <c r="M392" s="35">
        <v>3.1505250875145892E-2</v>
      </c>
      <c r="N392" s="35">
        <v>-2.6014568158168428E-2</v>
      </c>
      <c r="O392" s="35">
        <v>-0.26730103806228395</v>
      </c>
      <c r="P392" s="36">
        <v>-4.0107671601615165E-2</v>
      </c>
      <c r="Q392" s="34">
        <v>-5.0055617352613997E-2</v>
      </c>
      <c r="R392" s="35">
        <v>0.17420814479638</v>
      </c>
      <c r="S392" s="35">
        <v>-0.151709401709402</v>
      </c>
      <c r="T392" s="35">
        <v>7.2018890200708396E-2</v>
      </c>
      <c r="U392" s="36">
        <v>7.8519349411106804E-3</v>
      </c>
    </row>
    <row r="393" spans="1:21" s="6" customFormat="1" x14ac:dyDescent="0.25">
      <c r="A393" s="26"/>
      <c r="B393" s="84"/>
      <c r="C393" s="84"/>
      <c r="D393" s="84"/>
      <c r="E393" s="84"/>
      <c r="F393" s="84"/>
      <c r="G393" s="18"/>
      <c r="H393" s="19"/>
      <c r="I393" s="19"/>
      <c r="J393" s="19"/>
      <c r="K393" s="20"/>
      <c r="L393" s="18"/>
      <c r="M393" s="19"/>
      <c r="N393" s="19"/>
      <c r="O393" s="19"/>
      <c r="P393" s="20"/>
      <c r="Q393" s="18"/>
      <c r="R393" s="19"/>
      <c r="S393" s="19"/>
      <c r="T393" s="19"/>
      <c r="U393" s="20"/>
    </row>
    <row r="394" spans="1:21" s="6" customFormat="1" x14ac:dyDescent="0.25">
      <c r="A394" s="26" t="s">
        <v>20</v>
      </c>
      <c r="B394" s="84"/>
      <c r="C394" s="84"/>
      <c r="D394" s="84"/>
      <c r="E394" s="84"/>
      <c r="F394" s="84"/>
      <c r="G394" s="29">
        <v>-0.33727810650887602</v>
      </c>
      <c r="H394" s="30">
        <v>0.181347150259067</v>
      </c>
      <c r="I394" s="30">
        <v>8.7649402390438905E-2</v>
      </c>
      <c r="J394" s="30">
        <v>0.84474885844748704</v>
      </c>
      <c r="K394" s="31">
        <v>0.222355769230769</v>
      </c>
      <c r="L394" s="29">
        <v>0.97321428571428537</v>
      </c>
      <c r="M394" s="30">
        <v>-0.17105263157894715</v>
      </c>
      <c r="N394" s="30">
        <v>-0.17948717948717982</v>
      </c>
      <c r="O394" s="30">
        <v>-0.33910891089108869</v>
      </c>
      <c r="P394" s="31">
        <v>-0.11406096361848554</v>
      </c>
      <c r="Q394" s="29">
        <v>-9.0497737556561094E-3</v>
      </c>
      <c r="R394" s="30">
        <v>0.72486772486772399</v>
      </c>
      <c r="S394" s="30">
        <v>4.0178571428571397E-2</v>
      </c>
      <c r="T394" s="30">
        <v>-0.34082397003745402</v>
      </c>
      <c r="U394" s="31">
        <v>5.8823529411764185E-2</v>
      </c>
    </row>
    <row r="395" spans="1:21" s="6" customFormat="1" x14ac:dyDescent="0.25">
      <c r="A395" s="46" t="s">
        <v>21</v>
      </c>
      <c r="B395" s="84"/>
      <c r="C395" s="84"/>
      <c r="D395" s="84"/>
      <c r="E395" s="84"/>
      <c r="F395" s="84"/>
      <c r="G395" s="18"/>
      <c r="H395" s="19"/>
      <c r="I395" s="19"/>
      <c r="J395" s="19"/>
      <c r="K395" s="20"/>
      <c r="L395" s="18"/>
      <c r="M395" s="19"/>
      <c r="N395" s="19"/>
      <c r="O395" s="19"/>
      <c r="P395" s="20"/>
      <c r="Q395" s="18"/>
      <c r="R395" s="19"/>
      <c r="S395" s="19"/>
      <c r="T395" s="19"/>
      <c r="U395" s="20"/>
    </row>
    <row r="396" spans="1:21" s="6" customFormat="1" x14ac:dyDescent="0.25">
      <c r="A396" s="15" t="s">
        <v>39</v>
      </c>
      <c r="B396" s="84"/>
      <c r="C396" s="84"/>
      <c r="D396" s="84"/>
      <c r="E396" s="84"/>
      <c r="F396" s="84"/>
      <c r="G396" s="18">
        <v>1.32258064516129</v>
      </c>
      <c r="H396" s="19">
        <v>1.08928571428571</v>
      </c>
      <c r="I396" s="19">
        <v>-1.1764705882352899E-2</v>
      </c>
      <c r="J396" s="19">
        <v>1.2098765432098799</v>
      </c>
      <c r="K396" s="20">
        <v>6.016</v>
      </c>
      <c r="L396" s="18">
        <v>-1.1461538461538461</v>
      </c>
      <c r="M396" s="19">
        <v>-0.70085470085470081</v>
      </c>
      <c r="N396" s="19">
        <v>-1.1309523809523809</v>
      </c>
      <c r="O396" s="19">
        <v>-1.2011173184357542</v>
      </c>
      <c r="P396" s="20">
        <v>-0.99362041467304629</v>
      </c>
      <c r="Q396" s="18">
        <v>-3.6315789473684199</v>
      </c>
      <c r="R396" s="19">
        <v>-1.72857142857143</v>
      </c>
      <c r="S396" s="19">
        <v>-7.2727272727272698</v>
      </c>
      <c r="T396" s="19">
        <v>0.52777777777777901</v>
      </c>
      <c r="U396" s="20" t="s">
        <v>28</v>
      </c>
    </row>
    <row r="397" spans="1:21" s="6" customFormat="1" x14ac:dyDescent="0.25">
      <c r="A397" s="15" t="s">
        <v>18</v>
      </c>
      <c r="B397" s="84"/>
      <c r="C397" s="84"/>
      <c r="D397" s="84"/>
      <c r="E397" s="84"/>
      <c r="F397" s="84"/>
      <c r="G397" s="18">
        <v>-8.6956521739130294E-2</v>
      </c>
      <c r="H397" s="19">
        <v>-8.6956521739130294E-2</v>
      </c>
      <c r="I397" s="19">
        <v>-4.3478260869565098E-2</v>
      </c>
      <c r="J397" s="19">
        <v>-0.20833333333333301</v>
      </c>
      <c r="K397" s="20">
        <v>-0.10752688172043</v>
      </c>
      <c r="L397" s="18">
        <v>-0.33333333333333343</v>
      </c>
      <c r="M397" s="19">
        <v>-0.14285714285714288</v>
      </c>
      <c r="N397" s="19">
        <v>-0.27272727272727276</v>
      </c>
      <c r="O397" s="19">
        <v>-0.10526315789473682</v>
      </c>
      <c r="P397" s="20">
        <v>-0.21686746987951813</v>
      </c>
      <c r="Q397" s="18">
        <v>-7.1428571428571397E-2</v>
      </c>
      <c r="R397" s="19">
        <v>0.27777777777777801</v>
      </c>
      <c r="S397" s="19">
        <v>0.38499999999999901</v>
      </c>
      <c r="T397" s="19">
        <v>0.35294117647058798</v>
      </c>
      <c r="U397" s="20">
        <v>0.24615384615384611</v>
      </c>
    </row>
    <row r="398" spans="1:21" s="6" customFormat="1" x14ac:dyDescent="0.25">
      <c r="A398" s="15" t="s">
        <v>40</v>
      </c>
      <c r="B398" s="84"/>
      <c r="C398" s="84"/>
      <c r="D398" s="84"/>
      <c r="E398" s="84"/>
      <c r="F398" s="84"/>
      <c r="G398" s="18">
        <v>0</v>
      </c>
      <c r="H398" s="19">
        <v>0</v>
      </c>
      <c r="I398" s="19">
        <v>0</v>
      </c>
      <c r="J398" s="19">
        <v>0</v>
      </c>
      <c r="K398" s="20">
        <v>0</v>
      </c>
      <c r="L398" s="18">
        <v>1</v>
      </c>
      <c r="M398" s="19">
        <v>1</v>
      </c>
      <c r="N398" s="19">
        <v>1</v>
      </c>
      <c r="O398" s="19">
        <v>0.5</v>
      </c>
      <c r="P398" s="20">
        <v>0.875</v>
      </c>
      <c r="Q398" s="18">
        <v>0</v>
      </c>
      <c r="R398" s="19" t="s">
        <v>28</v>
      </c>
      <c r="S398" s="19" t="s">
        <v>28</v>
      </c>
      <c r="T398" s="19">
        <v>1</v>
      </c>
      <c r="U398" s="20">
        <v>0</v>
      </c>
    </row>
    <row r="399" spans="1:21" s="6" customFormat="1" x14ac:dyDescent="0.25">
      <c r="A399" s="15" t="s">
        <v>22</v>
      </c>
      <c r="B399" s="84"/>
      <c r="C399" s="84"/>
      <c r="D399" s="84"/>
      <c r="E399" s="84"/>
      <c r="F399" s="84"/>
      <c r="G399" s="18" t="s">
        <v>25</v>
      </c>
      <c r="H399" s="19">
        <v>-2</v>
      </c>
      <c r="I399" s="19">
        <v>-4</v>
      </c>
      <c r="J399" s="19">
        <v>-6</v>
      </c>
      <c r="K399" s="20">
        <v>-4</v>
      </c>
      <c r="L399" s="18" t="s">
        <v>25</v>
      </c>
      <c r="M399" s="19">
        <v>1.9999999999999998</v>
      </c>
      <c r="N399" s="19">
        <v>0.66666666666666674</v>
      </c>
      <c r="O399" s="19">
        <v>1</v>
      </c>
      <c r="P399" s="20">
        <v>0.66666666666666663</v>
      </c>
      <c r="Q399" s="18">
        <v>0.66666666666666696</v>
      </c>
      <c r="R399" s="19">
        <v>-2</v>
      </c>
      <c r="S399" s="19">
        <v>7</v>
      </c>
      <c r="T399" s="19" t="s">
        <v>28</v>
      </c>
      <c r="U399" s="20">
        <v>2.333333333333333</v>
      </c>
    </row>
    <row r="400" spans="1:21" s="6" customFormat="1" x14ac:dyDescent="0.25">
      <c r="A400" s="46" t="s">
        <v>23</v>
      </c>
      <c r="B400" s="84"/>
      <c r="C400" s="84"/>
      <c r="D400" s="84"/>
      <c r="E400" s="84"/>
      <c r="F400" s="84"/>
      <c r="G400" s="18"/>
      <c r="H400" s="19"/>
      <c r="I400" s="19"/>
      <c r="J400" s="19"/>
      <c r="K400" s="20"/>
      <c r="L400" s="18"/>
      <c r="M400" s="19"/>
      <c r="N400" s="19"/>
      <c r="O400" s="19"/>
      <c r="P400" s="20"/>
      <c r="Q400" s="18"/>
      <c r="R400" s="19"/>
      <c r="S400" s="19"/>
      <c r="T400" s="19"/>
      <c r="U400" s="20"/>
    </row>
    <row r="401" spans="1:21" s="6" customFormat="1" x14ac:dyDescent="0.25">
      <c r="A401" s="15" t="s">
        <v>24</v>
      </c>
      <c r="B401" s="84"/>
      <c r="C401" s="84"/>
      <c r="D401" s="84"/>
      <c r="E401" s="84"/>
      <c r="F401" s="84"/>
      <c r="G401" s="18" t="s">
        <v>25</v>
      </c>
      <c r="H401" s="19" t="s">
        <v>25</v>
      </c>
      <c r="I401" s="19" t="s">
        <v>25</v>
      </c>
      <c r="J401" s="19" t="s">
        <v>25</v>
      </c>
      <c r="K401" s="20" t="s">
        <v>25</v>
      </c>
      <c r="L401" s="18" t="s">
        <v>25</v>
      </c>
      <c r="M401" s="19" t="s">
        <v>25</v>
      </c>
      <c r="N401" s="19" t="s">
        <v>25</v>
      </c>
      <c r="O401" s="19" t="s">
        <v>25</v>
      </c>
      <c r="P401" s="20" t="s">
        <v>25</v>
      </c>
      <c r="Q401" s="18">
        <v>0</v>
      </c>
      <c r="R401" s="19" t="s">
        <v>28</v>
      </c>
      <c r="S401" s="19" t="s">
        <v>28</v>
      </c>
      <c r="T401" s="19" t="s">
        <v>28</v>
      </c>
      <c r="U401" s="20" t="s">
        <v>28</v>
      </c>
    </row>
    <row r="402" spans="1:21" s="6" customFormat="1" ht="14.4" thickBot="1" x14ac:dyDescent="0.3">
      <c r="A402" s="206" t="s">
        <v>14</v>
      </c>
      <c r="B402" s="84"/>
      <c r="C402" s="84"/>
      <c r="D402" s="84"/>
      <c r="E402" s="84"/>
      <c r="F402" s="84"/>
      <c r="G402" s="41">
        <v>2.22535211267606</v>
      </c>
      <c r="H402" s="42">
        <v>0.46788990825687998</v>
      </c>
      <c r="I402" s="42">
        <v>4.4692737430168203E-2</v>
      </c>
      <c r="J402" s="42">
        <v>0.84210526315789402</v>
      </c>
      <c r="K402" s="43">
        <v>1.15094339622641</v>
      </c>
      <c r="L402" s="41">
        <v>-0.1839080459770118</v>
      </c>
      <c r="M402" s="42">
        <v>-0.42083333333333317</v>
      </c>
      <c r="N402" s="42">
        <v>-0.39037433155080237</v>
      </c>
      <c r="O402" s="42">
        <v>-0.58487394957983163</v>
      </c>
      <c r="P402" s="43">
        <v>-0.43508771929824541</v>
      </c>
      <c r="Q402" s="41">
        <v>-0.32863849765258202</v>
      </c>
      <c r="R402" s="42">
        <v>6.8345323741006894E-2</v>
      </c>
      <c r="S402" s="42">
        <v>-0.25877192982456099</v>
      </c>
      <c r="T402" s="42">
        <v>-0.26315789473684298</v>
      </c>
      <c r="U402" s="43">
        <v>-0.18115942028985507</v>
      </c>
    </row>
    <row r="403" spans="1:21" s="6" customFormat="1" x14ac:dyDescent="0.25">
      <c r="A403" s="5"/>
      <c r="B403" s="84"/>
      <c r="C403" s="84"/>
      <c r="D403" s="84"/>
      <c r="E403" s="84"/>
      <c r="F403" s="84"/>
      <c r="G403" s="19"/>
      <c r="H403" s="19"/>
      <c r="I403" s="19"/>
      <c r="J403" s="19"/>
      <c r="K403" s="19"/>
      <c r="L403" s="19"/>
      <c r="M403" s="19"/>
      <c r="N403" s="19"/>
      <c r="O403" s="19"/>
      <c r="P403" s="19"/>
      <c r="Q403" s="19"/>
      <c r="R403" s="19"/>
      <c r="S403" s="19"/>
      <c r="T403" s="19"/>
      <c r="U403" s="19"/>
    </row>
    <row r="404" spans="1:21" s="6" customFormat="1" ht="14.4" thickBot="1" x14ac:dyDescent="0.3">
      <c r="A404" s="5"/>
      <c r="B404" s="84"/>
      <c r="C404" s="84"/>
      <c r="D404" s="84"/>
      <c r="E404" s="84"/>
      <c r="F404" s="84"/>
      <c r="G404" s="19"/>
      <c r="H404" s="19"/>
      <c r="I404" s="19"/>
      <c r="J404" s="19"/>
      <c r="K404" s="19"/>
      <c r="L404" s="19"/>
      <c r="M404" s="19"/>
      <c r="N404" s="19"/>
      <c r="O404" s="19"/>
      <c r="P404" s="19"/>
      <c r="Q404" s="19"/>
      <c r="R404" s="19"/>
      <c r="S404" s="19"/>
      <c r="T404" s="19"/>
      <c r="U404" s="19"/>
    </row>
    <row r="405" spans="1:21" s="6" customFormat="1" ht="15" customHeight="1" thickBot="1" x14ac:dyDescent="0.3">
      <c r="A405" s="5"/>
      <c r="B405" s="2"/>
      <c r="C405" s="2"/>
      <c r="D405" s="2"/>
      <c r="E405" s="2"/>
      <c r="F405" s="2"/>
      <c r="G405" s="427" t="s">
        <v>202</v>
      </c>
      <c r="H405" s="428"/>
      <c r="I405" s="428"/>
      <c r="J405" s="428"/>
      <c r="K405" s="428"/>
      <c r="L405" s="428"/>
      <c r="M405" s="428"/>
      <c r="N405" s="428"/>
      <c r="O405" s="428"/>
      <c r="P405" s="428"/>
      <c r="Q405" s="428"/>
      <c r="R405" s="428"/>
      <c r="S405" s="428"/>
      <c r="T405" s="428"/>
      <c r="U405" s="429"/>
    </row>
    <row r="406" spans="1:21" s="6" customFormat="1" ht="14.4" thickBot="1" x14ac:dyDescent="0.3">
      <c r="A406" s="123" t="s">
        <v>37</v>
      </c>
      <c r="B406" s="2"/>
      <c r="C406" s="2"/>
      <c r="D406" s="2"/>
      <c r="E406" s="2"/>
      <c r="F406" s="2"/>
      <c r="G406" s="208" t="s">
        <v>6</v>
      </c>
      <c r="H406" s="209" t="s">
        <v>7</v>
      </c>
      <c r="I406" s="209" t="s">
        <v>8</v>
      </c>
      <c r="J406" s="209" t="s">
        <v>9</v>
      </c>
      <c r="K406" s="210" t="s">
        <v>10</v>
      </c>
      <c r="L406" s="208" t="s">
        <v>45</v>
      </c>
      <c r="M406" s="209" t="s">
        <v>46</v>
      </c>
      <c r="N406" s="209" t="s">
        <v>47</v>
      </c>
      <c r="O406" s="209" t="s">
        <v>48</v>
      </c>
      <c r="P406" s="210" t="s">
        <v>49</v>
      </c>
      <c r="Q406" s="208" t="s">
        <v>210</v>
      </c>
      <c r="R406" s="209" t="str">
        <f>R577</f>
        <v>Q2 2023</v>
      </c>
      <c r="S406" s="209" t="str">
        <f>S577</f>
        <v>Q3 2023</v>
      </c>
      <c r="T406" s="209" t="s">
        <v>229</v>
      </c>
      <c r="U406" s="210" t="str">
        <f>U577</f>
        <v>FY 2023</v>
      </c>
    </row>
    <row r="407" spans="1:21" s="6" customFormat="1" ht="14.4" thickBot="1" x14ac:dyDescent="0.3">
      <c r="A407" s="207"/>
      <c r="B407" s="2"/>
      <c r="C407" s="2"/>
      <c r="D407" s="2"/>
      <c r="E407" s="2"/>
      <c r="F407" s="2"/>
      <c r="G407" s="217" t="s">
        <v>201</v>
      </c>
      <c r="H407" s="218" t="s">
        <v>201</v>
      </c>
      <c r="I407" s="218" t="s">
        <v>201</v>
      </c>
      <c r="J407" s="218" t="s">
        <v>201</v>
      </c>
      <c r="K407" s="219" t="s">
        <v>201</v>
      </c>
      <c r="L407" s="217" t="s">
        <v>201</v>
      </c>
      <c r="M407" s="218" t="s">
        <v>201</v>
      </c>
      <c r="N407" s="218" t="s">
        <v>201</v>
      </c>
      <c r="O407" s="218" t="s">
        <v>201</v>
      </c>
      <c r="P407" s="219" t="s">
        <v>201</v>
      </c>
      <c r="Q407" s="217" t="s">
        <v>201</v>
      </c>
      <c r="R407" s="218" t="s">
        <v>201</v>
      </c>
      <c r="S407" s="218" t="s">
        <v>201</v>
      </c>
      <c r="T407" s="218" t="s">
        <v>201</v>
      </c>
      <c r="U407" s="219" t="s">
        <v>201</v>
      </c>
    </row>
    <row r="408" spans="1:21" s="6" customFormat="1" x14ac:dyDescent="0.25">
      <c r="A408" s="188" t="s">
        <v>16</v>
      </c>
      <c r="B408" s="2"/>
      <c r="C408" s="2"/>
      <c r="D408" s="2"/>
      <c r="E408" s="2"/>
      <c r="F408" s="2"/>
      <c r="G408" s="11">
        <v>-4.1267844666752998E-2</v>
      </c>
      <c r="H408" s="12">
        <v>0.18009113643083499</v>
      </c>
      <c r="I408" s="12">
        <v>0.21524291771940299</v>
      </c>
      <c r="J408" s="12">
        <v>0.23347403545459999</v>
      </c>
      <c r="K408" s="13">
        <v>0.14945953830251199</v>
      </c>
      <c r="L408" s="11">
        <v>0.20860167107631347</v>
      </c>
      <c r="M408" s="12">
        <v>0.21305946691673419</v>
      </c>
      <c r="N408" s="12">
        <v>0.1046999629785646</v>
      </c>
      <c r="O408" s="12">
        <v>-1.8198125667711645E-2</v>
      </c>
      <c r="P408" s="13">
        <v>0.11377841551635202</v>
      </c>
      <c r="Q408" s="11">
        <v>7.2236226619986701E-3</v>
      </c>
      <c r="R408" s="12">
        <v>-3.5687903030351902E-2</v>
      </c>
      <c r="S408" s="12">
        <v>-2.0404998099715799E-2</v>
      </c>
      <c r="T408" s="12">
        <v>4.1439016135896199E-2</v>
      </c>
      <c r="U408" s="13">
        <v>-1.2982184968122347E-3</v>
      </c>
    </row>
    <row r="409" spans="1:21" s="6" customFormat="1" x14ac:dyDescent="0.25">
      <c r="A409" s="58" t="s">
        <v>15</v>
      </c>
      <c r="B409" s="2"/>
      <c r="C409" s="2"/>
      <c r="D409" s="2"/>
      <c r="E409" s="2"/>
      <c r="F409" s="2"/>
      <c r="G409" s="18">
        <v>-4.4608568580817201E-2</v>
      </c>
      <c r="H409" s="19">
        <v>0.39862018230276097</v>
      </c>
      <c r="I409" s="19">
        <v>0.40191948222229601</v>
      </c>
      <c r="J409" s="19">
        <v>0.44242672414499401</v>
      </c>
      <c r="K409" s="20">
        <v>0.29980310778131603</v>
      </c>
      <c r="L409" s="18">
        <v>0.27627990083621895</v>
      </c>
      <c r="M409" s="19">
        <v>0.20405476889709831</v>
      </c>
      <c r="N409" s="19">
        <v>6.2950693518849438E-2</v>
      </c>
      <c r="O409" s="19">
        <v>-9.9115304918640637E-2</v>
      </c>
      <c r="P409" s="20">
        <v>8.2563149622251517E-2</v>
      </c>
      <c r="Q409" s="18">
        <v>-7.21588074949326E-2</v>
      </c>
      <c r="R409" s="19">
        <v>-7.4967083343382299E-2</v>
      </c>
      <c r="S409" s="19">
        <v>-0.108369835978759</v>
      </c>
      <c r="T409" s="19">
        <v>4.2640499855951903E-3</v>
      </c>
      <c r="U409" s="20">
        <v>-6.1450649470926454E-2</v>
      </c>
    </row>
    <row r="410" spans="1:21" s="6" customFormat="1" x14ac:dyDescent="0.25">
      <c r="A410" s="58" t="s">
        <v>26</v>
      </c>
      <c r="B410" s="2"/>
      <c r="C410" s="2"/>
      <c r="D410" s="2"/>
      <c r="E410" s="2"/>
      <c r="F410" s="2"/>
      <c r="G410" s="18">
        <v>-5.4638311569084497E-2</v>
      </c>
      <c r="H410" s="19">
        <v>0.80145682337028601</v>
      </c>
      <c r="I410" s="19">
        <v>0.83460920674343597</v>
      </c>
      <c r="J410" s="19">
        <v>0.44245624781672299</v>
      </c>
      <c r="K410" s="20">
        <v>0.46520572235924201</v>
      </c>
      <c r="L410" s="18">
        <v>0.490593719819503</v>
      </c>
      <c r="M410" s="19">
        <v>0.28140460091259012</v>
      </c>
      <c r="N410" s="19">
        <v>-8.0304442553523328E-2</v>
      </c>
      <c r="O410" s="19">
        <v>-0.34636762072712174</v>
      </c>
      <c r="P410" s="20">
        <v>-1.3540752731766154E-2</v>
      </c>
      <c r="Q410" s="18">
        <v>-0.38742615568581201</v>
      </c>
      <c r="R410" s="19">
        <v>-0.34271543637683999</v>
      </c>
      <c r="S410" s="19">
        <v>-0.27851266713071499</v>
      </c>
      <c r="T410" s="19">
        <v>-0.12663936235235801</v>
      </c>
      <c r="U410" s="20">
        <v>-0.28536292182086753</v>
      </c>
    </row>
    <row r="411" spans="1:21" s="6" customFormat="1" x14ac:dyDescent="0.25">
      <c r="A411" s="58" t="s">
        <v>29</v>
      </c>
      <c r="B411" s="2"/>
      <c r="C411" s="2"/>
      <c r="D411" s="2"/>
      <c r="E411" s="2"/>
      <c r="F411" s="2"/>
      <c r="G411" s="18">
        <v>-3.5531249294246399E-2</v>
      </c>
      <c r="H411" s="19">
        <v>5.77790073752283E-2</v>
      </c>
      <c r="I411" s="19">
        <v>8.2731914630087694E-2</v>
      </c>
      <c r="J411" s="19">
        <v>0.113339324993743</v>
      </c>
      <c r="K411" s="20">
        <v>5.6300908139583598E-2</v>
      </c>
      <c r="L411" s="18">
        <v>0.14226670791573495</v>
      </c>
      <c r="M411" s="19">
        <v>0.20844988647647281</v>
      </c>
      <c r="N411" s="19">
        <v>0.16020305840191026</v>
      </c>
      <c r="O411" s="19">
        <v>0.11450197632164517</v>
      </c>
      <c r="P411" s="20">
        <v>0.15458611780804743</v>
      </c>
      <c r="Q411" s="18">
        <v>0.107486735971527</v>
      </c>
      <c r="R411" s="19">
        <v>2.7132597882966399E-2</v>
      </c>
      <c r="S411" s="19">
        <v>5.9313892271615098E-2</v>
      </c>
      <c r="T411" s="19">
        <v>8.2762084496971505E-2</v>
      </c>
      <c r="U411" s="20">
        <v>6.8721390976612826E-2</v>
      </c>
    </row>
    <row r="412" spans="1:21" s="6" customFormat="1" x14ac:dyDescent="0.25">
      <c r="A412" s="58" t="s">
        <v>32</v>
      </c>
      <c r="B412" s="2"/>
      <c r="C412" s="2"/>
      <c r="D412" s="2"/>
      <c r="E412" s="2"/>
      <c r="F412" s="2"/>
      <c r="G412" s="18">
        <v>9.5363025230384396E-2</v>
      </c>
      <c r="H412" s="19">
        <v>3.06739234925783E-2</v>
      </c>
      <c r="I412" s="19">
        <v>3.3174796098162602E-2</v>
      </c>
      <c r="J412" s="19">
        <v>6.7101726481250998E-2</v>
      </c>
      <c r="K412" s="20">
        <v>5.7249001431046498E-2</v>
      </c>
      <c r="L412" s="18">
        <v>0.14192351849338455</v>
      </c>
      <c r="M412" s="19">
        <v>0.28887699160527874</v>
      </c>
      <c r="N412" s="19">
        <v>0.46968934727075096</v>
      </c>
      <c r="O412" s="19">
        <v>0.30143350952944314</v>
      </c>
      <c r="P412" s="20">
        <v>0.29606861653065197</v>
      </c>
      <c r="Q412" s="18">
        <v>0.25148656745978198</v>
      </c>
      <c r="R412" s="19">
        <v>0.19551792817223501</v>
      </c>
      <c r="S412" s="19">
        <v>3.8111657238248102E-2</v>
      </c>
      <c r="T412" s="19">
        <v>0.138861074667255</v>
      </c>
      <c r="U412" s="20">
        <v>0.15168581182370719</v>
      </c>
    </row>
    <row r="413" spans="1:21" s="6" customFormat="1" x14ac:dyDescent="0.25">
      <c r="A413" s="58" t="s">
        <v>33</v>
      </c>
      <c r="B413" s="2"/>
      <c r="C413" s="2"/>
      <c r="D413" s="2"/>
      <c r="E413" s="2"/>
      <c r="F413" s="2"/>
      <c r="G413" s="18">
        <v>-0.161697088484728</v>
      </c>
      <c r="H413" s="19">
        <v>0.120505484542104</v>
      </c>
      <c r="I413" s="19">
        <v>0.16926632225532101</v>
      </c>
      <c r="J413" s="19">
        <v>0.54532415264323897</v>
      </c>
      <c r="K413" s="20">
        <v>0.170520980012731</v>
      </c>
      <c r="L413" s="18">
        <v>0.34157904747333739</v>
      </c>
      <c r="M413" s="19">
        <v>4.8155657020116489E-2</v>
      </c>
      <c r="N413" s="19">
        <v>4.6692115299180201E-2</v>
      </c>
      <c r="O413" s="19">
        <v>-0.22693596903896598</v>
      </c>
      <c r="P413" s="20">
        <v>1.1458562356065391E-2</v>
      </c>
      <c r="Q413" s="18">
        <v>8.7387448048207705E-3</v>
      </c>
      <c r="R413" s="19">
        <v>0.26441123992428001</v>
      </c>
      <c r="S413" s="19">
        <v>-0.13442784753717801</v>
      </c>
      <c r="T413" s="19">
        <v>-3.8520965371210102E-2</v>
      </c>
      <c r="U413" s="20">
        <v>2.1008365024539052E-2</v>
      </c>
    </row>
    <row r="414" spans="1:21" s="6" customFormat="1" x14ac:dyDescent="0.25">
      <c r="A414" s="58"/>
      <c r="B414" s="2"/>
      <c r="C414" s="2"/>
      <c r="D414" s="2"/>
      <c r="E414" s="2"/>
      <c r="F414" s="2"/>
      <c r="G414" s="18"/>
      <c r="H414" s="19"/>
      <c r="I414" s="19"/>
      <c r="J414" s="19"/>
      <c r="K414" s="20"/>
      <c r="L414" s="18"/>
      <c r="M414" s="19"/>
      <c r="N414" s="19"/>
      <c r="O414" s="19"/>
      <c r="P414" s="20"/>
      <c r="Q414" s="18"/>
      <c r="R414" s="19"/>
      <c r="S414" s="19"/>
      <c r="T414" s="19"/>
      <c r="U414" s="20"/>
    </row>
    <row r="415" spans="1:21" s="6" customFormat="1" x14ac:dyDescent="0.25">
      <c r="A415" s="26" t="s">
        <v>11</v>
      </c>
      <c r="B415" s="2"/>
      <c r="C415" s="2"/>
      <c r="D415" s="2"/>
      <c r="E415" s="2"/>
      <c r="F415" s="2"/>
      <c r="G415" s="18">
        <v>-3.1396456301032202E-2</v>
      </c>
      <c r="H415" s="19">
        <v>6.7125907619260405E-2</v>
      </c>
      <c r="I415" s="19">
        <v>8.19955268276511E-2</v>
      </c>
      <c r="J415" s="19">
        <v>0.116847227173649</v>
      </c>
      <c r="K415" s="20">
        <v>5.9737559478846902E-2</v>
      </c>
      <c r="L415" s="18">
        <v>0.13327119059361911</v>
      </c>
      <c r="M415" s="19">
        <v>0.20062636080188551</v>
      </c>
      <c r="N415" s="19">
        <v>0.15877080457616091</v>
      </c>
      <c r="O415" s="19">
        <v>0.11031204252494421</v>
      </c>
      <c r="P415" s="20">
        <v>0.14922639346728828</v>
      </c>
      <c r="Q415" s="18">
        <v>0.106248924083319</v>
      </c>
      <c r="R415" s="19">
        <v>3.3723309039764601E-2</v>
      </c>
      <c r="S415" s="19">
        <v>5.8323708249169597E-2</v>
      </c>
      <c r="T415" s="19">
        <v>8.6435430725763304E-2</v>
      </c>
      <c r="U415" s="20">
        <v>7.0879780029277223E-2</v>
      </c>
    </row>
    <row r="416" spans="1:21" s="6" customFormat="1" x14ac:dyDescent="0.25">
      <c r="A416" s="58" t="s">
        <v>15</v>
      </c>
      <c r="B416" s="2"/>
      <c r="C416" s="2"/>
      <c r="D416" s="2"/>
      <c r="E416" s="2"/>
      <c r="F416" s="2"/>
      <c r="G416" s="18">
        <f t="shared" ref="G416:P416" si="20">G457</f>
        <v>3.07531170061815E-2</v>
      </c>
      <c r="H416" s="19">
        <f t="shared" si="20"/>
        <v>0.17134943733986899</v>
      </c>
      <c r="I416" s="19">
        <f t="shared" si="20"/>
        <v>3.0657423343648699E-2</v>
      </c>
      <c r="J416" s="19">
        <f t="shared" si="20"/>
        <v>0.134772901428555</v>
      </c>
      <c r="K416" s="20">
        <f t="shared" si="20"/>
        <v>8.9209985138443998E-2</v>
      </c>
      <c r="L416" s="18">
        <f t="shared" si="20"/>
        <v>9.2440372278945152E-2</v>
      </c>
      <c r="M416" s="19">
        <f t="shared" si="20"/>
        <v>0.12210456740238372</v>
      </c>
      <c r="N416" s="19">
        <f t="shared" si="20"/>
        <v>0.1285389785604536</v>
      </c>
      <c r="O416" s="19">
        <f t="shared" si="20"/>
        <v>7.5470990540046842E-2</v>
      </c>
      <c r="P416" s="20">
        <f t="shared" si="20"/>
        <v>0.1040126433928186</v>
      </c>
      <c r="Q416" s="18">
        <v>0.115723873607442</v>
      </c>
      <c r="R416" s="19">
        <v>0.103889202907694</v>
      </c>
      <c r="S416" s="19">
        <v>0.103097765211224</v>
      </c>
      <c r="T416" s="19">
        <v>0.112515416391663</v>
      </c>
      <c r="U416" s="20">
        <v>0.11</v>
      </c>
    </row>
    <row r="417" spans="1:21" s="6" customFormat="1" x14ac:dyDescent="0.25">
      <c r="A417" s="58" t="s">
        <v>26</v>
      </c>
      <c r="B417" s="2"/>
      <c r="C417" s="2"/>
      <c r="D417" s="2"/>
      <c r="E417" s="2"/>
      <c r="F417" s="2"/>
      <c r="G417" s="18">
        <f t="shared" ref="G417:P417" si="21">G492</f>
        <v>-0.33598634858911902</v>
      </c>
      <c r="H417" s="19">
        <f t="shared" si="21"/>
        <v>0.35243420065560199</v>
      </c>
      <c r="I417" s="19">
        <f t="shared" si="21"/>
        <v>0.265136507348471</v>
      </c>
      <c r="J417" s="19">
        <f t="shared" si="21"/>
        <v>0.171610571336099</v>
      </c>
      <c r="K417" s="20">
        <f t="shared" si="21"/>
        <v>8.3594833562707305E-2</v>
      </c>
      <c r="L417" s="18">
        <f t="shared" si="21"/>
        <v>0.52338310414955114</v>
      </c>
      <c r="M417" s="19">
        <f t="shared" si="21"/>
        <v>8.4277206470001212E-2</v>
      </c>
      <c r="N417" s="19">
        <f t="shared" si="21"/>
        <v>-5.556780775350844E-2</v>
      </c>
      <c r="O417" s="19">
        <f t="shared" si="21"/>
        <v>-0.10620788913151491</v>
      </c>
      <c r="P417" s="20">
        <f t="shared" si="21"/>
        <v>7.386201578809766E-2</v>
      </c>
      <c r="Q417" s="18">
        <v>-0.22</v>
      </c>
      <c r="R417" s="19">
        <v>5.5362414648381E-2</v>
      </c>
      <c r="S417" s="19">
        <v>9.4853947225992507E-3</v>
      </c>
      <c r="T417" s="19">
        <v>0.23122951953531901</v>
      </c>
      <c r="U417" s="20">
        <v>0.01</v>
      </c>
    </row>
    <row r="418" spans="1:21" s="6" customFormat="1" x14ac:dyDescent="0.25">
      <c r="A418" s="58" t="s">
        <v>29</v>
      </c>
      <c r="B418" s="2"/>
      <c r="C418" s="2"/>
      <c r="D418" s="2"/>
      <c r="E418" s="2"/>
      <c r="F418" s="2"/>
      <c r="G418" s="18">
        <f t="shared" ref="G418:P418" si="22">G528</f>
        <v>-3.7182259289594802E-2</v>
      </c>
      <c r="H418" s="19">
        <f t="shared" si="22"/>
        <v>5.6449161683501101E-2</v>
      </c>
      <c r="I418" s="19">
        <f t="shared" si="22"/>
        <v>8.7939854020920402E-2</v>
      </c>
      <c r="J418" s="19">
        <f t="shared" si="22"/>
        <v>0.117203840605478</v>
      </c>
      <c r="K418" s="20">
        <f t="shared" si="22"/>
        <v>5.7461520221583198E-2</v>
      </c>
      <c r="L418" s="18">
        <f t="shared" si="22"/>
        <v>0.1409776219922686</v>
      </c>
      <c r="M418" s="19">
        <f t="shared" si="22"/>
        <v>0.21191593904511141</v>
      </c>
      <c r="N418" s="19">
        <f t="shared" si="22"/>
        <v>0.16283978888726011</v>
      </c>
      <c r="O418" s="19">
        <f t="shared" si="22"/>
        <v>0.11531190432555651</v>
      </c>
      <c r="P418" s="20">
        <f t="shared" si="22"/>
        <v>0.15603491789525561</v>
      </c>
      <c r="Q418" s="18">
        <v>0.107218819005668</v>
      </c>
      <c r="R418" s="19">
        <v>2.6667833405092201E-2</v>
      </c>
      <c r="S418" s="19">
        <v>5.5146793400027497E-2</v>
      </c>
      <c r="T418" s="19">
        <v>8.3966385683191702E-2</v>
      </c>
      <c r="U418" s="20">
        <v>7.0000000000000007E-2</v>
      </c>
    </row>
    <row r="419" spans="1:21" s="6" customFormat="1" x14ac:dyDescent="0.25">
      <c r="A419" s="58" t="s">
        <v>32</v>
      </c>
      <c r="B419" s="2"/>
      <c r="C419" s="2"/>
      <c r="D419" s="2"/>
      <c r="E419" s="2"/>
      <c r="F419" s="2"/>
      <c r="G419" s="18">
        <f t="shared" ref="G419:P419" si="23">G557</f>
        <v>0.34207332379356797</v>
      </c>
      <c r="H419" s="19">
        <f t="shared" si="23"/>
        <v>-0.123404442403242</v>
      </c>
      <c r="I419" s="19">
        <f t="shared" si="23"/>
        <v>-0.50242765082366303</v>
      </c>
      <c r="J419" s="19">
        <f t="shared" si="23"/>
        <v>-0.57199610340039697</v>
      </c>
      <c r="K419" s="20">
        <f t="shared" si="23"/>
        <v>-0.21036335922916799</v>
      </c>
      <c r="L419" s="18">
        <f t="shared" si="23"/>
        <v>-0.696014047341731</v>
      </c>
      <c r="M419" s="19">
        <f t="shared" si="23"/>
        <v>-0.60970046087976792</v>
      </c>
      <c r="N419" s="19">
        <f t="shared" si="23"/>
        <v>-0.12390748245877636</v>
      </c>
      <c r="O419" s="19">
        <f t="shared" si="23"/>
        <v>-0.27638698622409602</v>
      </c>
      <c r="P419" s="20">
        <f t="shared" si="23"/>
        <v>-0.52742536541309193</v>
      </c>
      <c r="Q419" s="18">
        <v>-0.12572803833778101</v>
      </c>
      <c r="R419" s="19">
        <v>0.52607049341458501</v>
      </c>
      <c r="S419" s="19">
        <v>-0.120814945573763</v>
      </c>
      <c r="T419" s="19">
        <v>0.12507405665993401</v>
      </c>
      <c r="U419" s="20">
        <v>0.06</v>
      </c>
    </row>
    <row r="420" spans="1:21" s="6" customFormat="1" x14ac:dyDescent="0.25">
      <c r="A420" s="58" t="s">
        <v>33</v>
      </c>
      <c r="B420" s="2"/>
      <c r="C420" s="2"/>
      <c r="D420" s="2"/>
      <c r="E420" s="2"/>
      <c r="F420" s="2"/>
      <c r="G420" s="18">
        <f t="shared" ref="G420:P420" si="24">G584</f>
        <v>-8.8263414078112695E-2</v>
      </c>
      <c r="H420" s="19">
        <f t="shared" si="24"/>
        <v>0.47771805324507799</v>
      </c>
      <c r="I420" s="19">
        <f t="shared" si="24"/>
        <v>0.41863965315235202</v>
      </c>
      <c r="J420" s="19">
        <f t="shared" si="24"/>
        <v>0.325967382399866</v>
      </c>
      <c r="K420" s="20">
        <f t="shared" si="24"/>
        <v>0.25588017564333299</v>
      </c>
      <c r="L420" s="18">
        <f t="shared" si="24"/>
        <v>7.2064161110225372E-2</v>
      </c>
      <c r="M420" s="19">
        <f t="shared" si="24"/>
        <v>0</v>
      </c>
      <c r="N420" s="19">
        <f t="shared" si="24"/>
        <v>0.3163393104006979</v>
      </c>
      <c r="O420" s="19">
        <f t="shared" si="24"/>
        <v>1.739541561392079E-2</v>
      </c>
      <c r="P420" s="20">
        <f t="shared" si="24"/>
        <v>9.4646888032210261E-2</v>
      </c>
      <c r="Q420" s="18">
        <v>0.130227040518957</v>
      </c>
      <c r="R420" s="19">
        <v>3.77612222847417E-2</v>
      </c>
      <c r="S420" s="19">
        <v>-0.128134603025015</v>
      </c>
      <c r="T420" s="19">
        <v>-6.1551106810808699E-2</v>
      </c>
      <c r="U420" s="20">
        <v>-0.02</v>
      </c>
    </row>
    <row r="421" spans="1:21" s="6" customFormat="1" x14ac:dyDescent="0.25">
      <c r="A421" s="58"/>
      <c r="B421" s="2"/>
      <c r="C421" s="2"/>
      <c r="D421" s="2"/>
      <c r="E421" s="2"/>
      <c r="F421" s="2"/>
      <c r="G421" s="18"/>
      <c r="H421" s="19"/>
      <c r="I421" s="19"/>
      <c r="J421" s="19"/>
      <c r="K421" s="20"/>
      <c r="L421" s="18"/>
      <c r="M421" s="19"/>
      <c r="N421" s="19"/>
      <c r="O421" s="19"/>
      <c r="P421" s="20"/>
      <c r="Q421" s="18"/>
      <c r="R421" s="19"/>
      <c r="S421" s="19"/>
      <c r="T421" s="19"/>
      <c r="U421" s="20"/>
    </row>
    <row r="422" spans="1:21" s="6" customFormat="1" x14ac:dyDescent="0.25">
      <c r="A422" s="58" t="s">
        <v>12</v>
      </c>
      <c r="B422" s="2"/>
      <c r="C422" s="2"/>
      <c r="D422" s="2"/>
      <c r="E422" s="2"/>
      <c r="F422" s="2"/>
      <c r="G422" s="18" t="s">
        <v>28</v>
      </c>
      <c r="H422" s="19">
        <v>-0.33054838264798603</v>
      </c>
      <c r="I422" s="19">
        <v>0.91169486897428098</v>
      </c>
      <c r="J422" s="19">
        <v>-0.64855800961740495</v>
      </c>
      <c r="K422" s="20">
        <v>-0.110074985308502</v>
      </c>
      <c r="L422" s="18">
        <v>-1.3735232020618109</v>
      </c>
      <c r="M422" s="19">
        <v>0.94429726298232375</v>
      </c>
      <c r="N422" s="19">
        <v>-0.81487160762363819</v>
      </c>
      <c r="O422" s="19">
        <v>-1.1143244466451845</v>
      </c>
      <c r="P422" s="20">
        <v>-0.81475899854757594</v>
      </c>
      <c r="Q422" s="18">
        <v>0.51462063333333297</v>
      </c>
      <c r="R422" s="19">
        <v>-1.0625</v>
      </c>
      <c r="S422" s="19">
        <v>-2.3625037579966501</v>
      </c>
      <c r="T422" s="19">
        <v>-3.80804451113561</v>
      </c>
      <c r="U422" s="20">
        <v>-2.6563615979537833</v>
      </c>
    </row>
    <row r="423" spans="1:21" s="6" customFormat="1" x14ac:dyDescent="0.25">
      <c r="A423" s="188" t="s">
        <v>13</v>
      </c>
      <c r="B423" s="2"/>
      <c r="C423" s="2"/>
      <c r="D423" s="2"/>
      <c r="E423" s="2"/>
      <c r="F423" s="2"/>
      <c r="G423" s="34">
        <v>-6.6195981997758002E-2</v>
      </c>
      <c r="H423" s="35">
        <v>0.406334380684503</v>
      </c>
      <c r="I423" s="35">
        <v>0.452340536243383</v>
      </c>
      <c r="J423" s="35">
        <v>0.42522734317319499</v>
      </c>
      <c r="K423" s="36">
        <v>0.30727435220386301</v>
      </c>
      <c r="L423" s="34">
        <v>0.35701683035174059</v>
      </c>
      <c r="M423" s="35">
        <v>0.22934054109103191</v>
      </c>
      <c r="N423" s="35">
        <v>4.3197334298984549E-2</v>
      </c>
      <c r="O423" s="35">
        <v>-0.16068816605595934</v>
      </c>
      <c r="P423" s="36">
        <v>7.0728969415754184E-2</v>
      </c>
      <c r="Q423" s="34">
        <v>-0.14506708760852399</v>
      </c>
      <c r="R423" s="35">
        <v>-0.13184963530951899</v>
      </c>
      <c r="S423" s="35">
        <v>-0.134513093756462</v>
      </c>
      <c r="T423" s="35">
        <v>-2.4436492415336498E-2</v>
      </c>
      <c r="U423" s="36">
        <v>-0.10688902284197853</v>
      </c>
    </row>
    <row r="424" spans="1:21" s="6" customFormat="1" x14ac:dyDescent="0.25">
      <c r="A424" s="188"/>
      <c r="B424" s="2"/>
      <c r="C424" s="2"/>
      <c r="D424" s="2"/>
      <c r="E424" s="2"/>
      <c r="F424" s="2"/>
      <c r="G424" s="34"/>
      <c r="H424" s="35"/>
      <c r="I424" s="35"/>
      <c r="J424" s="35"/>
      <c r="K424" s="36"/>
      <c r="L424" s="34"/>
      <c r="M424" s="35"/>
      <c r="N424" s="35"/>
      <c r="O424" s="35"/>
      <c r="P424" s="36"/>
      <c r="Q424" s="34"/>
      <c r="R424" s="35"/>
      <c r="S424" s="35"/>
      <c r="T424" s="35"/>
      <c r="U424" s="36"/>
    </row>
    <row r="425" spans="1:21" s="6" customFormat="1" x14ac:dyDescent="0.25">
      <c r="A425" s="58" t="s">
        <v>15</v>
      </c>
      <c r="B425" s="2"/>
      <c r="C425" s="2"/>
      <c r="D425" s="2"/>
      <c r="E425" s="2"/>
      <c r="F425" s="2"/>
      <c r="G425" s="18">
        <v>-7.3761544433394305E-2</v>
      </c>
      <c r="H425" s="19">
        <v>0.49546940778284299</v>
      </c>
      <c r="I425" s="19">
        <v>0.564870675357384</v>
      </c>
      <c r="J425" s="19">
        <v>0.54220486169073001</v>
      </c>
      <c r="K425" s="20">
        <v>0.38135161349619701</v>
      </c>
      <c r="L425" s="18">
        <v>0.35615661239358648</v>
      </c>
      <c r="M425" s="19">
        <v>0.23175186231366598</v>
      </c>
      <c r="N425" s="19">
        <v>4.3916769460778479E-2</v>
      </c>
      <c r="O425" s="19">
        <v>-0.14092659009932898</v>
      </c>
      <c r="P425" s="20">
        <v>7.5950834179971088E-2</v>
      </c>
      <c r="Q425" s="18">
        <v>-0.13760345002358301</v>
      </c>
      <c r="R425" s="19">
        <v>-0.129806870106978</v>
      </c>
      <c r="S425" s="19">
        <v>-0.17410593168487601</v>
      </c>
      <c r="T425" s="19">
        <v>-2.7800076410991598E-2</v>
      </c>
      <c r="U425" s="20">
        <v>-0.1149202198277029</v>
      </c>
    </row>
    <row r="426" spans="1:21" s="6" customFormat="1" x14ac:dyDescent="0.25">
      <c r="A426" s="58" t="s">
        <v>26</v>
      </c>
      <c r="B426" s="2"/>
      <c r="C426" s="2"/>
      <c r="D426" s="2"/>
      <c r="E426" s="2"/>
      <c r="F426" s="2"/>
      <c r="G426" s="18">
        <v>-7.3433662672966304E-2</v>
      </c>
      <c r="H426" s="19">
        <v>0.85085748036281195</v>
      </c>
      <c r="I426" s="19">
        <v>0.84799775779481601</v>
      </c>
      <c r="J426" s="19">
        <v>0.52573387217083001</v>
      </c>
      <c r="K426" s="20">
        <v>0.49820515264506898</v>
      </c>
      <c r="L426" s="18">
        <v>0.53585119295609407</v>
      </c>
      <c r="M426" s="19">
        <v>0.27897966045395806</v>
      </c>
      <c r="N426" s="19">
        <v>-4.8534459385278048E-2</v>
      </c>
      <c r="O426" s="19">
        <v>-0.33696674990823638</v>
      </c>
      <c r="P426" s="20">
        <v>3.700664211117814E-3</v>
      </c>
      <c r="Q426" s="18">
        <v>-0.391673154698573</v>
      </c>
      <c r="R426" s="19">
        <v>-0.33816139405859802</v>
      </c>
      <c r="S426" s="19">
        <v>-0.26525420229938601</v>
      </c>
      <c r="T426" s="19">
        <v>-0.121190088127066</v>
      </c>
      <c r="U426" s="20">
        <v>-0.28033989317994962</v>
      </c>
    </row>
    <row r="427" spans="1:21" s="6" customFormat="1" x14ac:dyDescent="0.25">
      <c r="A427" s="58" t="s">
        <v>29</v>
      </c>
      <c r="B427" s="2"/>
      <c r="C427" s="2"/>
      <c r="D427" s="2"/>
      <c r="E427" s="2"/>
      <c r="F427" s="2"/>
      <c r="G427" s="18">
        <v>-2.4772361369086799E-2</v>
      </c>
      <c r="H427" s="19">
        <v>6.5781782313938303E-2</v>
      </c>
      <c r="I427" s="19">
        <v>5.1999179066193099E-2</v>
      </c>
      <c r="J427" s="19">
        <v>9.1810983749546896E-2</v>
      </c>
      <c r="K427" s="20">
        <v>4.9370306619856301E-2</v>
      </c>
      <c r="L427" s="18">
        <v>0.15054593761841556</v>
      </c>
      <c r="M427" s="19">
        <v>0.18785126757589934</v>
      </c>
      <c r="N427" s="19">
        <v>0.14410292636006319</v>
      </c>
      <c r="O427" s="19">
        <v>0.10984891099019933</v>
      </c>
      <c r="P427" s="20">
        <v>0.14585384814165925</v>
      </c>
      <c r="Q427" s="18">
        <v>0.109199068597976</v>
      </c>
      <c r="R427" s="19">
        <v>2.9962486090325601E-2</v>
      </c>
      <c r="S427" s="19">
        <v>8.5417377899777006E-2</v>
      </c>
      <c r="T427" s="19">
        <v>7.5772833553170799E-2</v>
      </c>
      <c r="U427" s="20">
        <v>7.3994749288368453E-2</v>
      </c>
    </row>
    <row r="428" spans="1:21" s="6" customFormat="1" x14ac:dyDescent="0.25">
      <c r="A428" s="58" t="s">
        <v>32</v>
      </c>
      <c r="B428" s="2"/>
      <c r="C428" s="2"/>
      <c r="D428" s="2"/>
      <c r="E428" s="2"/>
      <c r="F428" s="2"/>
      <c r="G428" s="18">
        <v>1.14712148452502E-2</v>
      </c>
      <c r="H428" s="19">
        <v>6.9726810550093998E-2</v>
      </c>
      <c r="I428" s="19">
        <v>0.196600142477169</v>
      </c>
      <c r="J428" s="19">
        <v>0.26836102007197599</v>
      </c>
      <c r="K428" s="20">
        <v>0.13839748308188499</v>
      </c>
      <c r="L428" s="18">
        <v>0.52032175982422368</v>
      </c>
      <c r="M428" s="19">
        <v>0.47809688007373796</v>
      </c>
      <c r="N428" s="19">
        <v>0.54444846542405667</v>
      </c>
      <c r="O428" s="19">
        <v>0.36363456245306847</v>
      </c>
      <c r="P428" s="20">
        <v>0.47013807618531672</v>
      </c>
      <c r="Q428" s="18">
        <v>0.28575976795645802</v>
      </c>
      <c r="R428" s="19">
        <v>0.17692434637735399</v>
      </c>
      <c r="S428" s="19">
        <v>4.95805489618419E-2</v>
      </c>
      <c r="T428" s="19">
        <v>0.139644143849074</v>
      </c>
      <c r="U428" s="20">
        <v>0.15792152092071743</v>
      </c>
    </row>
    <row r="429" spans="1:21" s="6" customFormat="1" x14ac:dyDescent="0.25">
      <c r="A429" s="58" t="s">
        <v>33</v>
      </c>
      <c r="B429" s="2"/>
      <c r="C429" s="2"/>
      <c r="D429" s="2"/>
      <c r="E429" s="2"/>
      <c r="F429" s="2"/>
      <c r="G429" s="18">
        <v>-0.16642582684903001</v>
      </c>
      <c r="H429" s="19">
        <v>0.10227903222152999</v>
      </c>
      <c r="I429" s="19">
        <v>0.15872546907256699</v>
      </c>
      <c r="J429" s="19">
        <v>0.55709919159046795</v>
      </c>
      <c r="K429" s="20">
        <v>0.166024918350515</v>
      </c>
      <c r="L429" s="18">
        <v>0.36085079500567652</v>
      </c>
      <c r="M429" s="19">
        <v>5.1533213600077704E-2</v>
      </c>
      <c r="N429" s="19">
        <v>3.2531612275950035E-2</v>
      </c>
      <c r="O429" s="19">
        <v>-0.23785856487801618</v>
      </c>
      <c r="P429" s="20">
        <v>6.9323569811377047E-3</v>
      </c>
      <c r="Q429" s="18">
        <v>1.93996614530485E-3</v>
      </c>
      <c r="R429" s="19">
        <v>0.279619815199254</v>
      </c>
      <c r="S429" s="19">
        <v>-0.134885458673144</v>
      </c>
      <c r="T429" s="19">
        <v>-3.70038825647633E-2</v>
      </c>
      <c r="U429" s="20">
        <v>2.3382902296928586E-2</v>
      </c>
    </row>
    <row r="430" spans="1:21" s="6" customFormat="1" x14ac:dyDescent="0.25">
      <c r="A430" s="58"/>
      <c r="B430" s="2"/>
      <c r="C430" s="2"/>
      <c r="D430" s="2"/>
      <c r="E430" s="2"/>
      <c r="F430" s="2"/>
      <c r="G430" s="18"/>
      <c r="H430" s="19"/>
      <c r="I430" s="19"/>
      <c r="J430" s="19"/>
      <c r="K430" s="20"/>
      <c r="L430" s="18"/>
      <c r="M430" s="19"/>
      <c r="N430" s="19"/>
      <c r="O430" s="19"/>
      <c r="P430" s="20"/>
      <c r="Q430" s="18"/>
      <c r="R430" s="19"/>
      <c r="S430" s="19"/>
      <c r="T430" s="19"/>
      <c r="U430" s="20"/>
    </row>
    <row r="431" spans="1:21" s="326" customFormat="1" x14ac:dyDescent="0.25">
      <c r="A431" s="221" t="s">
        <v>52</v>
      </c>
      <c r="B431" s="327"/>
      <c r="C431" s="327"/>
      <c r="D431" s="327"/>
      <c r="E431" s="327"/>
      <c r="F431" s="327"/>
      <c r="G431" s="18">
        <v>-1.6325327955774967E-2</v>
      </c>
      <c r="H431" s="19">
        <v>0.32759607771203475</v>
      </c>
      <c r="I431" s="19">
        <v>0.50274620046567686</v>
      </c>
      <c r="J431" s="19">
        <v>0.46906174626116298</v>
      </c>
      <c r="K431" s="20">
        <v>0.32547930704255834</v>
      </c>
      <c r="L431" s="18">
        <v>0.32734389004440473</v>
      </c>
      <c r="M431" s="19">
        <v>0.25371724952121411</v>
      </c>
      <c r="N431" s="19">
        <v>6.612867910211663E-2</v>
      </c>
      <c r="O431" s="19">
        <v>-0.16502032912582504</v>
      </c>
      <c r="P431" s="20">
        <v>7.9493544725824219E-2</v>
      </c>
      <c r="Q431" s="18">
        <v>-0.119828712440122</v>
      </c>
      <c r="R431" s="19">
        <v>-0.12375849451123901</v>
      </c>
      <c r="S431" s="19">
        <v>-0.126992847373918</v>
      </c>
      <c r="T431" s="19">
        <v>-2.1257075572975102E-2</v>
      </c>
      <c r="U431" s="20">
        <v>-9.7293814244005475E-2</v>
      </c>
    </row>
    <row r="432" spans="1:21" s="326" customFormat="1" x14ac:dyDescent="0.25">
      <c r="A432" s="221" t="s">
        <v>53</v>
      </c>
      <c r="B432" s="327"/>
      <c r="C432" s="327"/>
      <c r="D432" s="327"/>
      <c r="E432" s="327"/>
      <c r="F432" s="327"/>
      <c r="G432" s="18">
        <v>-0.2770109258840065</v>
      </c>
      <c r="H432" s="19">
        <v>1.2412246908486729E-2</v>
      </c>
      <c r="I432" s="19">
        <v>0.22154132701246701</v>
      </c>
      <c r="J432" s="19">
        <v>0.43760144940996798</v>
      </c>
      <c r="K432" s="20">
        <v>7.1145606598731884E-2</v>
      </c>
      <c r="L432" s="18">
        <v>0.20347413600587816</v>
      </c>
      <c r="M432" s="19">
        <v>0.29992559971492616</v>
      </c>
      <c r="N432" s="19">
        <v>0.17037317007189032</v>
      </c>
      <c r="O432" s="19">
        <v>6.5132049922851695E-2</v>
      </c>
      <c r="P432" s="20">
        <v>0.17352520826363926</v>
      </c>
      <c r="Q432" s="18">
        <v>0.119109461966605</v>
      </c>
      <c r="R432" s="19">
        <v>-2.44063324538259E-2</v>
      </c>
      <c r="S432" s="19">
        <v>-0.123736293937316</v>
      </c>
      <c r="T432" s="19">
        <v>-0.13842769703737801</v>
      </c>
      <c r="U432" s="20">
        <v>-5.0911724107118278E-2</v>
      </c>
    </row>
    <row r="433" spans="1:21" s="6" customFormat="1" x14ac:dyDescent="0.25">
      <c r="A433" s="58" t="s">
        <v>18</v>
      </c>
      <c r="B433" s="2"/>
      <c r="C433" s="2"/>
      <c r="D433" s="2"/>
      <c r="E433" s="2"/>
      <c r="F433" s="2"/>
      <c r="G433" s="23">
        <v>-5.7609445788652201E-2</v>
      </c>
      <c r="H433" s="24">
        <v>-7.2414456004863403E-2</v>
      </c>
      <c r="I433" s="24">
        <v>-5.0303414454634203E-2</v>
      </c>
      <c r="J433" s="24">
        <v>-3.5416862106406197E-2</v>
      </c>
      <c r="K433" s="25">
        <v>-5.3712973722779701E-2</v>
      </c>
      <c r="L433" s="23">
        <v>4.1596909091833716E-2</v>
      </c>
      <c r="M433" s="24">
        <v>4.8186753199765911E-2</v>
      </c>
      <c r="N433" s="24">
        <v>0.10543530906555273</v>
      </c>
      <c r="O433" s="24">
        <v>0.14018913094133723</v>
      </c>
      <c r="P433" s="25">
        <v>8.4674100412690023E-2</v>
      </c>
      <c r="Q433" s="23">
        <v>8.4558823529411603E-2</v>
      </c>
      <c r="R433" s="24">
        <v>9.0252707581227304E-2</v>
      </c>
      <c r="S433" s="24">
        <v>5.1931582720890102E-2</v>
      </c>
      <c r="T433" s="24">
        <v>-2.0968256819034602E-2</v>
      </c>
      <c r="U433" s="25">
        <v>4.9112404105433528E-2</v>
      </c>
    </row>
    <row r="434" spans="1:21" s="6" customFormat="1" x14ac:dyDescent="0.25">
      <c r="A434" s="188" t="s">
        <v>19</v>
      </c>
      <c r="B434" s="2"/>
      <c r="C434" s="2"/>
      <c r="D434" s="2"/>
      <c r="E434" s="2"/>
      <c r="F434" s="2"/>
      <c r="G434" s="34">
        <v>-7.3651173699095296E-2</v>
      </c>
      <c r="H434" s="35">
        <v>0.25083787614251202</v>
      </c>
      <c r="I434" s="35">
        <v>0.430248490851247</v>
      </c>
      <c r="J434" s="35">
        <v>0.44539888384763698</v>
      </c>
      <c r="K434" s="36">
        <v>0.26452590065157799</v>
      </c>
      <c r="L434" s="34">
        <v>0.2948263444310828</v>
      </c>
      <c r="M434" s="35">
        <v>0.25379705914300293</v>
      </c>
      <c r="N434" s="35">
        <v>8.3298132710297498E-2</v>
      </c>
      <c r="O434" s="35">
        <v>-0.1233242673977696</v>
      </c>
      <c r="P434" s="36">
        <v>9.4265148236762131E-2</v>
      </c>
      <c r="Q434" s="34">
        <v>-7.5340391006278623E-2</v>
      </c>
      <c r="R434" s="35">
        <v>-0.10154116665659589</v>
      </c>
      <c r="S434" s="35">
        <v>-0.11770516045077893</v>
      </c>
      <c r="T434" s="35">
        <v>-4.2216852891004401E-2</v>
      </c>
      <c r="U434" s="36">
        <v>-8.5046135312906224E-2</v>
      </c>
    </row>
    <row r="435" spans="1:21" s="6" customFormat="1" x14ac:dyDescent="0.25">
      <c r="A435" s="188"/>
      <c r="B435" s="2"/>
      <c r="C435" s="2"/>
      <c r="D435" s="2"/>
      <c r="E435" s="2"/>
      <c r="F435" s="2"/>
      <c r="G435" s="18"/>
      <c r="H435" s="19"/>
      <c r="I435" s="19"/>
      <c r="J435" s="19"/>
      <c r="K435" s="20"/>
      <c r="L435" s="18"/>
      <c r="M435" s="19"/>
      <c r="N435" s="19"/>
      <c r="O435" s="19"/>
      <c r="P435" s="20"/>
      <c r="Q435" s="398"/>
      <c r="R435" s="399"/>
      <c r="S435" s="399"/>
      <c r="T435" s="19"/>
      <c r="U435" s="20"/>
    </row>
    <row r="436" spans="1:21" s="6" customFormat="1" x14ac:dyDescent="0.25">
      <c r="A436" s="411" t="s">
        <v>20</v>
      </c>
      <c r="B436" s="2"/>
      <c r="C436" s="2"/>
      <c r="D436" s="2"/>
      <c r="E436" s="2"/>
      <c r="F436" s="2"/>
      <c r="G436" s="29">
        <v>0.20856518353376299</v>
      </c>
      <c r="H436" s="30">
        <v>5.0348565752051497</v>
      </c>
      <c r="I436" s="30">
        <v>0.63173699987427201</v>
      </c>
      <c r="J436" s="30">
        <v>0.22198661295835001</v>
      </c>
      <c r="K436" s="31">
        <v>0.59817075174711498</v>
      </c>
      <c r="L436" s="29">
        <v>1.0345023518161183</v>
      </c>
      <c r="M436" s="30">
        <v>8.9521295827134847E-2</v>
      </c>
      <c r="N436" s="30">
        <v>-0.26509122136230517</v>
      </c>
      <c r="O436" s="30">
        <v>-0.37016513103499582</v>
      </c>
      <c r="P436" s="31">
        <v>-0.12077651414390624</v>
      </c>
      <c r="Q436" s="29">
        <v>-0.74575409836065598</v>
      </c>
      <c r="R436" s="30">
        <v>-0.39108847254684675</v>
      </c>
      <c r="S436" s="30">
        <v>-0.30738515908210901</v>
      </c>
      <c r="T436" s="30">
        <v>7.1589003685319896E-2</v>
      </c>
      <c r="U436" s="31">
        <v>-0.3004725570668863</v>
      </c>
    </row>
    <row r="437" spans="1:21" s="6" customFormat="1" x14ac:dyDescent="0.25">
      <c r="A437" s="410" t="s">
        <v>21</v>
      </c>
      <c r="B437" s="2"/>
      <c r="C437" s="2"/>
      <c r="D437" s="2"/>
      <c r="E437" s="2"/>
      <c r="F437" s="2"/>
      <c r="G437" s="18"/>
      <c r="H437" s="19"/>
      <c r="I437" s="19"/>
      <c r="J437" s="19"/>
      <c r="K437" s="20"/>
      <c r="L437" s="18"/>
      <c r="M437" s="19"/>
      <c r="N437" s="19"/>
      <c r="O437" s="19"/>
      <c r="P437" s="20"/>
      <c r="Q437" s="18"/>
      <c r="R437" s="19"/>
      <c r="S437" s="19"/>
      <c r="T437" s="19"/>
      <c r="U437" s="20"/>
    </row>
    <row r="438" spans="1:21" s="6" customFormat="1" x14ac:dyDescent="0.25">
      <c r="A438" s="221" t="s">
        <v>39</v>
      </c>
      <c r="B438" s="2"/>
      <c r="C438" s="2"/>
      <c r="D438" s="2"/>
      <c r="E438" s="2"/>
      <c r="F438" s="2"/>
      <c r="G438" s="18">
        <v>2.70946232724003</v>
      </c>
      <c r="H438" s="19">
        <v>1.7767116085135599</v>
      </c>
      <c r="I438" s="19">
        <v>0.14914720228773201</v>
      </c>
      <c r="J438" s="19" t="s">
        <v>28</v>
      </c>
      <c r="K438" s="20" t="s">
        <v>28</v>
      </c>
      <c r="L438" s="18">
        <v>-0.61795677676329919</v>
      </c>
      <c r="M438" s="19">
        <v>0.31356852043276334</v>
      </c>
      <c r="N438" s="19">
        <v>-0.9729875563290119</v>
      </c>
      <c r="O438" s="30">
        <v>-1.2101623681612408</v>
      </c>
      <c r="P438" s="31">
        <v>-0.75607283110847312</v>
      </c>
      <c r="Q438" s="18">
        <v>-1.14594594594595</v>
      </c>
      <c r="R438" s="19">
        <v>-2.9309701492537301</v>
      </c>
      <c r="S438" s="19" t="s">
        <v>28</v>
      </c>
      <c r="T438" s="19">
        <v>-2.5610669654244802</v>
      </c>
      <c r="U438" s="20">
        <v>-4.8023848951332617</v>
      </c>
    </row>
    <row r="439" spans="1:21" s="6" customFormat="1" ht="16.2" x14ac:dyDescent="0.25">
      <c r="A439" s="408" t="s">
        <v>237</v>
      </c>
      <c r="B439" s="2"/>
      <c r="C439" s="2"/>
      <c r="D439" s="2"/>
      <c r="E439" s="2"/>
      <c r="F439" s="2"/>
      <c r="G439" s="18">
        <v>-5.7609445788652201E-2</v>
      </c>
      <c r="H439" s="19">
        <v>-7.2414456004863403E-2</v>
      </c>
      <c r="I439" s="19">
        <v>-5.0303414454634203E-2</v>
      </c>
      <c r="J439" s="19">
        <v>-3.5416862106406197E-2</v>
      </c>
      <c r="K439" s="20">
        <v>-5.3712973722779701E-2</v>
      </c>
      <c r="L439" s="18">
        <v>4.1565304307855912E-2</v>
      </c>
      <c r="M439" s="19">
        <v>4.8060960037422898E-2</v>
      </c>
      <c r="N439" s="19">
        <v>8.7620186289511612E-2</v>
      </c>
      <c r="O439" s="19">
        <v>0.1234857386704916</v>
      </c>
      <c r="P439" s="20">
        <v>7.1323977886645032E-2</v>
      </c>
      <c r="Q439" s="18">
        <v>7.0000000000000007E-2</v>
      </c>
      <c r="R439" s="19">
        <v>9.0252707581227304E-2</v>
      </c>
      <c r="S439" s="19">
        <v>5.1931582720890102E-2</v>
      </c>
      <c r="T439" s="19">
        <v>-2.0968256819034602E-2</v>
      </c>
      <c r="U439" s="20">
        <v>4.5302595117564869E-2</v>
      </c>
    </row>
    <row r="440" spans="1:21" s="6" customFormat="1" x14ac:dyDescent="0.25">
      <c r="A440" s="221" t="s">
        <v>40</v>
      </c>
      <c r="B440" s="2"/>
      <c r="C440" s="2"/>
      <c r="D440" s="2"/>
      <c r="E440" s="2"/>
      <c r="F440" s="2"/>
      <c r="G440" s="18" t="s">
        <v>28</v>
      </c>
      <c r="H440" s="19">
        <v>-1.0548940405699201</v>
      </c>
      <c r="I440" s="19">
        <v>-0.49992542444731602</v>
      </c>
      <c r="J440" s="19">
        <v>-1.3439252130447601</v>
      </c>
      <c r="K440" s="20">
        <v>-0.302755206223494</v>
      </c>
      <c r="L440" s="18">
        <v>-0.98312374572623995</v>
      </c>
      <c r="M440" s="19" t="s">
        <v>28</v>
      </c>
      <c r="N440" s="19">
        <v>1.5627536652166674</v>
      </c>
      <c r="O440" s="19" t="s">
        <v>28</v>
      </c>
      <c r="P440" s="20" t="s">
        <v>28</v>
      </c>
      <c r="Q440" s="18">
        <v>-0.6</v>
      </c>
      <c r="R440" s="19">
        <v>-1.01</v>
      </c>
      <c r="S440" s="19" t="s">
        <v>216</v>
      </c>
      <c r="T440" s="19">
        <v>-0.78321678321678301</v>
      </c>
      <c r="U440" s="20">
        <v>-0.94614263715291513</v>
      </c>
    </row>
    <row r="441" spans="1:21" s="6" customFormat="1" x14ac:dyDescent="0.25">
      <c r="A441" s="221" t="s">
        <v>22</v>
      </c>
      <c r="B441" s="2"/>
      <c r="C441" s="2"/>
      <c r="D441" s="2"/>
      <c r="E441" s="2"/>
      <c r="F441" s="2"/>
      <c r="G441" s="18">
        <v>1.0486251318603601</v>
      </c>
      <c r="H441" s="19">
        <v>-0.43264089486605101</v>
      </c>
      <c r="I441" s="19">
        <v>1.1891496931588701</v>
      </c>
      <c r="J441" s="19">
        <v>1.1110155706861999</v>
      </c>
      <c r="K441" s="20">
        <v>1.1160857951838801</v>
      </c>
      <c r="L441" s="18">
        <v>1.8857976038231983</v>
      </c>
      <c r="M441" s="19" t="s">
        <v>28</v>
      </c>
      <c r="N441" s="19">
        <v>3.0135601086972037</v>
      </c>
      <c r="O441" s="19">
        <v>-2.582566599339807</v>
      </c>
      <c r="P441" s="20" t="s">
        <v>28</v>
      </c>
      <c r="Q441" s="18">
        <v>-1.31</v>
      </c>
      <c r="R441" s="19">
        <v>1</v>
      </c>
      <c r="S441" s="19">
        <v>-0.84</v>
      </c>
      <c r="T441" s="19">
        <v>0.99</v>
      </c>
      <c r="U441" s="20">
        <v>0.99403206372587694</v>
      </c>
    </row>
    <row r="442" spans="1:21" s="6" customFormat="1" x14ac:dyDescent="0.25">
      <c r="A442" s="189" t="s">
        <v>23</v>
      </c>
      <c r="B442" s="2"/>
      <c r="C442" s="2"/>
      <c r="D442" s="2"/>
      <c r="E442" s="2"/>
      <c r="F442" s="2"/>
      <c r="G442" s="18"/>
      <c r="H442" s="19"/>
      <c r="I442" s="19"/>
      <c r="J442" s="19"/>
      <c r="K442" s="20"/>
      <c r="L442" s="18"/>
      <c r="M442" s="19"/>
      <c r="N442" s="19"/>
      <c r="O442" s="19"/>
      <c r="P442" s="20"/>
      <c r="Q442" s="18"/>
      <c r="R442" s="19"/>
      <c r="S442" s="19"/>
      <c r="T442" s="19"/>
      <c r="U442" s="20"/>
    </row>
    <row r="443" spans="1:21" s="6" customFormat="1" x14ac:dyDescent="0.25">
      <c r="A443" s="58" t="s">
        <v>24</v>
      </c>
      <c r="B443" s="2"/>
      <c r="C443" s="2"/>
      <c r="D443" s="2"/>
      <c r="E443" s="2"/>
      <c r="F443" s="2"/>
      <c r="G443" s="18" t="s">
        <v>25</v>
      </c>
      <c r="H443" s="19">
        <v>1</v>
      </c>
      <c r="I443" s="19" t="s">
        <v>25</v>
      </c>
      <c r="J443" s="19" t="s">
        <v>25</v>
      </c>
      <c r="K443" s="20">
        <v>-1.57683406198375</v>
      </c>
      <c r="L443" s="18">
        <v>1</v>
      </c>
      <c r="M443" s="19" t="s">
        <v>25</v>
      </c>
      <c r="N443" s="19">
        <v>1</v>
      </c>
      <c r="O443" s="19" t="s">
        <v>25</v>
      </c>
      <c r="P443" s="20">
        <v>1.584288293274565</v>
      </c>
      <c r="Q443" s="18">
        <v>0</v>
      </c>
      <c r="R443" s="19">
        <v>-0.76</v>
      </c>
      <c r="S443" s="19" t="s">
        <v>28</v>
      </c>
      <c r="T443" s="19" t="s">
        <v>28</v>
      </c>
      <c r="U443" s="20">
        <v>-0.93886731330652651</v>
      </c>
    </row>
    <row r="444" spans="1:21" s="6" customFormat="1" x14ac:dyDescent="0.25">
      <c r="A444" s="15" t="s">
        <v>12</v>
      </c>
      <c r="B444" s="2"/>
      <c r="C444" s="2"/>
      <c r="D444" s="2"/>
      <c r="E444" s="2"/>
      <c r="F444" s="2"/>
      <c r="G444" s="18" t="s">
        <v>28</v>
      </c>
      <c r="H444" s="19">
        <v>-0.33054838264798603</v>
      </c>
      <c r="I444" s="19">
        <v>0.91169486897428098</v>
      </c>
      <c r="J444" s="19">
        <v>-0.64855800961740495</v>
      </c>
      <c r="K444" s="20">
        <v>-0.110074985308502</v>
      </c>
      <c r="L444" s="18">
        <v>-1.3735232020618109</v>
      </c>
      <c r="M444" s="19">
        <v>0.94429726298232375</v>
      </c>
      <c r="N444" s="19">
        <v>-0.81487160762363819</v>
      </c>
      <c r="O444" s="19">
        <v>-1.1143244466451845</v>
      </c>
      <c r="P444" s="20">
        <v>-0.81475899854757594</v>
      </c>
      <c r="Q444" s="18">
        <v>0.51462063333333297</v>
      </c>
      <c r="R444" s="19">
        <v>-1.0625</v>
      </c>
      <c r="S444" s="19">
        <v>-2.3625037579966501</v>
      </c>
      <c r="T444" s="19">
        <v>-3.80804451113561</v>
      </c>
      <c r="U444" s="20">
        <v>-2.6563615979537833</v>
      </c>
    </row>
    <row r="445" spans="1:21" s="6" customFormat="1" x14ac:dyDescent="0.25">
      <c r="A445" s="15" t="s">
        <v>204</v>
      </c>
      <c r="B445" s="2"/>
      <c r="C445" s="2"/>
      <c r="D445" s="2"/>
      <c r="E445" s="2"/>
      <c r="F445" s="2"/>
      <c r="G445" s="18" t="s">
        <v>25</v>
      </c>
      <c r="H445" s="19" t="s">
        <v>25</v>
      </c>
      <c r="I445" s="19" t="s">
        <v>25</v>
      </c>
      <c r="J445" s="19" t="s">
        <v>25</v>
      </c>
      <c r="K445" s="20" t="s">
        <v>25</v>
      </c>
      <c r="L445" s="18" t="s">
        <v>25</v>
      </c>
      <c r="M445" s="19" t="s">
        <v>25</v>
      </c>
      <c r="N445" s="19" t="s">
        <v>25</v>
      </c>
      <c r="O445" s="19" t="s">
        <v>25</v>
      </c>
      <c r="P445" s="20" t="s">
        <v>25</v>
      </c>
      <c r="Q445" s="18" t="s">
        <v>216</v>
      </c>
      <c r="R445" s="19" t="s">
        <v>28</v>
      </c>
      <c r="S445" s="19" t="s">
        <v>28</v>
      </c>
      <c r="T445" s="19">
        <v>0.852334030927835</v>
      </c>
      <c r="U445" s="20">
        <v>0.62252833712968181</v>
      </c>
    </row>
    <row r="446" spans="1:21" s="6" customFormat="1" ht="14.4" thickBot="1" x14ac:dyDescent="0.3">
      <c r="A446" s="205" t="s">
        <v>14</v>
      </c>
      <c r="B446" s="2"/>
      <c r="C446" s="2"/>
      <c r="D446" s="2"/>
      <c r="E446" s="2"/>
      <c r="F446" s="2"/>
      <c r="G446" s="211">
        <v>0.94461859544624205</v>
      </c>
      <c r="H446" s="212">
        <v>2.1323556539369202</v>
      </c>
      <c r="I446" s="212">
        <v>0.43803124138404198</v>
      </c>
      <c r="J446" s="212">
        <v>0.50086538797531299</v>
      </c>
      <c r="K446" s="213">
        <v>0.72835542658860297</v>
      </c>
      <c r="L446" s="41">
        <v>0.47422806762176667</v>
      </c>
      <c r="M446" s="42">
        <v>9.8247771529446457E-2</v>
      </c>
      <c r="N446" s="42">
        <v>-0.19060630915102433</v>
      </c>
      <c r="O446" s="42">
        <v>-0.42428278483535986</v>
      </c>
      <c r="P446" s="43">
        <v>-0.1411601363359479</v>
      </c>
      <c r="Q446" s="41">
        <v>-0.61074561403508798</v>
      </c>
      <c r="R446" s="42">
        <v>-0.67966573816155995</v>
      </c>
      <c r="S446" s="42">
        <v>-0.232359055942954</v>
      </c>
      <c r="T446" s="42">
        <v>-9.0430035646389906E-2</v>
      </c>
      <c r="U446" s="43">
        <v>-0.40338621116249312</v>
      </c>
    </row>
    <row r="447" spans="1:21" s="6" customFormat="1" ht="14.4" thickTop="1" x14ac:dyDescent="0.25">
      <c r="A447" s="406"/>
      <c r="B447" s="2"/>
      <c r="C447" s="2"/>
      <c r="D447" s="2"/>
      <c r="E447" s="2"/>
      <c r="F447" s="2"/>
      <c r="G447" s="2"/>
      <c r="H447" s="2"/>
      <c r="I447" s="2"/>
      <c r="J447" s="2"/>
      <c r="K447" s="2"/>
      <c r="L447" s="2"/>
      <c r="M447" s="2"/>
      <c r="N447" s="2"/>
      <c r="O447" s="2"/>
      <c r="P447" s="2"/>
      <c r="Q447" s="2"/>
      <c r="R447" s="147"/>
      <c r="S447" s="147"/>
      <c r="T447" s="2"/>
      <c r="U447" s="147"/>
    </row>
    <row r="448" spans="1:21" ht="14.4" thickBot="1" x14ac:dyDescent="0.3"/>
    <row r="449" spans="1:21" s="6" customFormat="1" ht="15" customHeight="1" thickBot="1" x14ac:dyDescent="0.3">
      <c r="A449" s="5"/>
      <c r="B449" s="2"/>
      <c r="C449" s="2"/>
      <c r="D449" s="2"/>
      <c r="E449" s="2"/>
      <c r="F449" s="2"/>
      <c r="G449" s="427" t="s">
        <v>202</v>
      </c>
      <c r="H449" s="428"/>
      <c r="I449" s="428"/>
      <c r="J449" s="428"/>
      <c r="K449" s="428"/>
      <c r="L449" s="428"/>
      <c r="M449" s="428"/>
      <c r="N449" s="428"/>
      <c r="O449" s="428"/>
      <c r="P449" s="428"/>
      <c r="Q449" s="428"/>
      <c r="R449" s="428"/>
      <c r="S449" s="428"/>
      <c r="T449" s="428"/>
      <c r="U449" s="429"/>
    </row>
    <row r="450" spans="1:21" s="6" customFormat="1" ht="14.4" thickBot="1" x14ac:dyDescent="0.3">
      <c r="B450" s="2"/>
      <c r="C450" s="2"/>
      <c r="D450" s="2"/>
      <c r="E450" s="2"/>
      <c r="F450" s="2"/>
      <c r="G450" s="208" t="s">
        <v>6</v>
      </c>
      <c r="H450" s="209" t="s">
        <v>7</v>
      </c>
      <c r="I450" s="209" t="s">
        <v>8</v>
      </c>
      <c r="J450" s="209" t="s">
        <v>9</v>
      </c>
      <c r="K450" s="210" t="s">
        <v>10</v>
      </c>
      <c r="L450" s="208" t="s">
        <v>45</v>
      </c>
      <c r="M450" s="209" t="s">
        <v>46</v>
      </c>
      <c r="N450" s="209" t="s">
        <v>47</v>
      </c>
      <c r="O450" s="209" t="s">
        <v>48</v>
      </c>
      <c r="P450" s="210" t="s">
        <v>49</v>
      </c>
      <c r="Q450" s="208" t="s">
        <v>210</v>
      </c>
      <c r="R450" s="209" t="str">
        <f>R205</f>
        <v>Q2 2023</v>
      </c>
      <c r="S450" s="209" t="str">
        <f>S205</f>
        <v>Q3 2023</v>
      </c>
      <c r="T450" s="209" t="s">
        <v>229</v>
      </c>
      <c r="U450" s="210" t="str">
        <f>U205</f>
        <v>FY 2023</v>
      </c>
    </row>
    <row r="451" spans="1:21" s="6" customFormat="1" ht="14.4" thickBot="1" x14ac:dyDescent="0.3">
      <c r="A451" s="190" t="s">
        <v>15</v>
      </c>
      <c r="B451" s="2"/>
      <c r="C451" s="2"/>
      <c r="D451" s="2"/>
      <c r="E451" s="2"/>
      <c r="F451" s="2"/>
      <c r="G451" s="124" t="s">
        <v>201</v>
      </c>
      <c r="H451" s="125" t="s">
        <v>201</v>
      </c>
      <c r="I451" s="125" t="s">
        <v>201</v>
      </c>
      <c r="J451" s="125" t="s">
        <v>201</v>
      </c>
      <c r="K451" s="126" t="s">
        <v>201</v>
      </c>
      <c r="L451" s="124" t="s">
        <v>201</v>
      </c>
      <c r="M451" s="125" t="s">
        <v>201</v>
      </c>
      <c r="N451" s="125" t="s">
        <v>201</v>
      </c>
      <c r="O451" s="125" t="s">
        <v>201</v>
      </c>
      <c r="P451" s="126" t="s">
        <v>201</v>
      </c>
      <c r="Q451" s="124" t="s">
        <v>201</v>
      </c>
      <c r="R451" s="125" t="s">
        <v>201</v>
      </c>
      <c r="S451" s="125" t="s">
        <v>201</v>
      </c>
      <c r="T451" s="125" t="s">
        <v>201</v>
      </c>
      <c r="U451" s="126" t="s">
        <v>201</v>
      </c>
    </row>
    <row r="452" spans="1:21" s="6" customFormat="1" x14ac:dyDescent="0.25">
      <c r="A452" s="7" t="s">
        <v>16</v>
      </c>
      <c r="B452" s="2"/>
      <c r="C452" s="2"/>
      <c r="D452" s="2"/>
      <c r="E452" s="2"/>
      <c r="F452" s="2"/>
      <c r="G452" s="11">
        <v>-4.4608568580817201E-2</v>
      </c>
      <c r="H452" s="12">
        <v>0.39862018230276097</v>
      </c>
      <c r="I452" s="12">
        <v>0.40191948222229601</v>
      </c>
      <c r="J452" s="12">
        <v>0.44242672414499401</v>
      </c>
      <c r="K452" s="13">
        <v>0.29980310778131603</v>
      </c>
      <c r="L452" s="11">
        <v>0.27627990083621895</v>
      </c>
      <c r="M452" s="12">
        <v>0.20405476889709831</v>
      </c>
      <c r="N452" s="12">
        <v>6.2950693518849438E-2</v>
      </c>
      <c r="O452" s="12">
        <v>-9.9115304918640637E-2</v>
      </c>
      <c r="P452" s="13">
        <v>8.2563149622251517E-2</v>
      </c>
      <c r="Q452" s="11">
        <v>-7.21588074949326E-2</v>
      </c>
      <c r="R452" s="12">
        <v>-7.4967083343382299E-2</v>
      </c>
      <c r="S452" s="12">
        <v>-0.108369835978759</v>
      </c>
      <c r="T452" s="12">
        <v>4.2640499855951903E-3</v>
      </c>
      <c r="U452" s="13">
        <v>-6.1450649470926454E-2</v>
      </c>
    </row>
    <row r="453" spans="1:21" s="6" customFormat="1" x14ac:dyDescent="0.25">
      <c r="A453" s="15" t="s">
        <v>17</v>
      </c>
      <c r="B453" s="2"/>
      <c r="C453" s="2"/>
      <c r="D453" s="2"/>
      <c r="E453" s="2"/>
      <c r="F453" s="2"/>
      <c r="G453" s="18">
        <v>-0.111500811636207</v>
      </c>
      <c r="H453" s="19">
        <v>0.68092716521701202</v>
      </c>
      <c r="I453" s="19">
        <v>0.74640541379685199</v>
      </c>
      <c r="J453" s="19">
        <v>0.69264575513865101</v>
      </c>
      <c r="K453" s="20">
        <v>0.49000746085527302</v>
      </c>
      <c r="L453" s="18">
        <v>0.45406834751634556</v>
      </c>
      <c r="M453" s="19">
        <v>0.26303180436694301</v>
      </c>
      <c r="N453" s="19">
        <v>3.6383408210055992E-2</v>
      </c>
      <c r="O453" s="19">
        <v>-0.17917006888576387</v>
      </c>
      <c r="P453" s="20">
        <v>7.5484676065480885E-2</v>
      </c>
      <c r="Q453" s="18">
        <v>-0.17992265145811201</v>
      </c>
      <c r="R453" s="19">
        <v>-0.16348350930537001</v>
      </c>
      <c r="S453" s="19">
        <v>-0.22471916467424899</v>
      </c>
      <c r="T453" s="19">
        <v>-4.5032687628446699E-2</v>
      </c>
      <c r="U453" s="20">
        <v>-0.15061605178036538</v>
      </c>
    </row>
    <row r="454" spans="1:21" s="6" customFormat="1" x14ac:dyDescent="0.25">
      <c r="A454" s="15" t="s">
        <v>38</v>
      </c>
      <c r="B454" s="2"/>
      <c r="C454" s="2"/>
      <c r="D454" s="2"/>
      <c r="E454" s="2"/>
      <c r="F454" s="2"/>
      <c r="G454" s="18">
        <v>3.5863374912512798E-2</v>
      </c>
      <c r="H454" s="19">
        <v>6.3054865559954598E-2</v>
      </c>
      <c r="I454" s="19">
        <v>6.1741448631025E-2</v>
      </c>
      <c r="J454" s="19">
        <v>0.113875568713334</v>
      </c>
      <c r="K454" s="20">
        <v>6.9629205272613306E-2</v>
      </c>
      <c r="L454" s="18">
        <v>8.5384720405874789E-2</v>
      </c>
      <c r="M454" s="19">
        <v>0.11909171371684532</v>
      </c>
      <c r="N454" s="19">
        <v>0.12390962696943596</v>
      </c>
      <c r="O454" s="19">
        <v>6.9359250417443716E-2</v>
      </c>
      <c r="P454" s="20">
        <v>9.8590039336162297E-2</v>
      </c>
      <c r="Q454" s="18">
        <v>0.117990416898084</v>
      </c>
      <c r="R454" s="19">
        <v>0.103168449025495</v>
      </c>
      <c r="S454" s="19">
        <v>0.112692886792637</v>
      </c>
      <c r="T454" s="19">
        <v>0.113954962103036</v>
      </c>
      <c r="U454" s="20">
        <v>0.1119491728086071</v>
      </c>
    </row>
    <row r="455" spans="1:21" s="6" customFormat="1" x14ac:dyDescent="0.25">
      <c r="A455" s="15" t="s">
        <v>42</v>
      </c>
      <c r="B455" s="2"/>
      <c r="C455" s="2"/>
      <c r="D455" s="2"/>
      <c r="E455" s="2"/>
      <c r="F455" s="2"/>
      <c r="G455" s="18">
        <v>0.15690413186101401</v>
      </c>
      <c r="H455" s="19">
        <v>1.2674736867027601</v>
      </c>
      <c r="I455" s="19">
        <v>-0.20962218577088501</v>
      </c>
      <c r="J455" s="19">
        <v>-9.2253866748428406E-2</v>
      </c>
      <c r="K455" s="20">
        <v>6.0032939558951802E-2</v>
      </c>
      <c r="L455" s="18">
        <v>6.0206236865771824E-3</v>
      </c>
      <c r="M455" s="19">
        <v>7.0191627067211049E-2</v>
      </c>
      <c r="N455" s="19">
        <v>-2.0585032568347348E-2</v>
      </c>
      <c r="O455" s="19">
        <v>0.11970505544905714</v>
      </c>
      <c r="P455" s="20">
        <v>4.8250670046898064E-2</v>
      </c>
      <c r="Q455" s="18">
        <v>-0.275462668967354</v>
      </c>
      <c r="R455" s="19">
        <v>-0.22261968430667101</v>
      </c>
      <c r="S455" s="19">
        <v>-0.163543775002429</v>
      </c>
      <c r="T455" s="19">
        <v>-0.16531404404511901</v>
      </c>
      <c r="U455" s="20">
        <v>-0.2022847100539871</v>
      </c>
    </row>
    <row r="456" spans="1:21" s="6" customFormat="1" x14ac:dyDescent="0.25">
      <c r="A456" s="15"/>
      <c r="B456" s="2"/>
      <c r="C456" s="2"/>
      <c r="D456" s="2"/>
      <c r="E456" s="2"/>
      <c r="F456" s="2"/>
      <c r="G456" s="18"/>
      <c r="H456" s="19"/>
      <c r="I456" s="19"/>
      <c r="J456" s="19"/>
      <c r="K456" s="20"/>
      <c r="L456" s="18"/>
      <c r="M456" s="19"/>
      <c r="N456" s="19"/>
      <c r="O456" s="19"/>
      <c r="P456" s="20"/>
      <c r="Q456" s="18"/>
      <c r="R456" s="19"/>
      <c r="S456" s="19"/>
      <c r="T456" s="19"/>
      <c r="U456" s="20"/>
    </row>
    <row r="457" spans="1:21" s="6" customFormat="1" x14ac:dyDescent="0.25">
      <c r="A457" s="26" t="s">
        <v>11</v>
      </c>
      <c r="B457" s="2"/>
      <c r="C457" s="2"/>
      <c r="D457" s="2"/>
      <c r="E457" s="2"/>
      <c r="F457" s="2"/>
      <c r="G457" s="29">
        <v>3.07531170061815E-2</v>
      </c>
      <c r="H457" s="30">
        <v>0.17134943733986899</v>
      </c>
      <c r="I457" s="30">
        <v>3.0657423343648699E-2</v>
      </c>
      <c r="J457" s="30">
        <v>0.134772901428555</v>
      </c>
      <c r="K457" s="31">
        <v>8.9209985138443998E-2</v>
      </c>
      <c r="L457" s="29">
        <v>9.2440372278945152E-2</v>
      </c>
      <c r="M457" s="30">
        <v>0.12210456740238372</v>
      </c>
      <c r="N457" s="30">
        <v>0.1285389785604536</v>
      </c>
      <c r="O457" s="30">
        <v>7.5470990540046842E-2</v>
      </c>
      <c r="P457" s="31">
        <v>0.1040126433928186</v>
      </c>
      <c r="Q457" s="29">
        <v>0.115723873607442</v>
      </c>
      <c r="R457" s="30">
        <v>0.103889202907694</v>
      </c>
      <c r="S457" s="30">
        <v>0.103097765211224</v>
      </c>
      <c r="T457" s="30">
        <v>0.112515416391663</v>
      </c>
      <c r="U457" s="31">
        <v>0.10879577725473934</v>
      </c>
    </row>
    <row r="458" spans="1:21" s="6" customFormat="1" x14ac:dyDescent="0.25">
      <c r="A458" s="58" t="s">
        <v>17</v>
      </c>
      <c r="B458" s="2"/>
      <c r="C458" s="2"/>
      <c r="D458" s="2"/>
      <c r="E458" s="2"/>
      <c r="F458" s="2"/>
      <c r="G458" s="18">
        <v>9.8681505947507464E-2</v>
      </c>
      <c r="H458" s="19">
        <v>0.38732335226634168</v>
      </c>
      <c r="I458" s="19">
        <v>0.23302107437083319</v>
      </c>
      <c r="J458" s="19">
        <v>0.25706848772093049</v>
      </c>
      <c r="K458" s="20">
        <v>0.23302524166658492</v>
      </c>
      <c r="L458" s="18">
        <v>-6.173972161402299E-2</v>
      </c>
      <c r="M458" s="19">
        <v>0.37826153376495647</v>
      </c>
      <c r="N458" s="19">
        <v>0.24050320993466723</v>
      </c>
      <c r="O458" s="19">
        <v>0.26515289698017036</v>
      </c>
      <c r="P458" s="20">
        <v>0.20756318638462798</v>
      </c>
      <c r="Q458" s="18">
        <v>0.17</v>
      </c>
      <c r="R458" s="19">
        <v>-0.33</v>
      </c>
      <c r="S458" s="19">
        <v>-0.25723125142766901</v>
      </c>
      <c r="T458" s="19">
        <v>0.16646113941511115</v>
      </c>
      <c r="U458" s="20">
        <v>-7.3550421791135537E-2</v>
      </c>
    </row>
    <row r="459" spans="1:21" s="6" customFormat="1" x14ac:dyDescent="0.25">
      <c r="A459" s="58" t="s">
        <v>38</v>
      </c>
      <c r="B459" s="2"/>
      <c r="C459" s="2"/>
      <c r="D459" s="2"/>
      <c r="E459" s="2"/>
      <c r="F459" s="2"/>
      <c r="G459" s="18">
        <v>3.8775396219045626E-2</v>
      </c>
      <c r="H459" s="19">
        <v>9.0865772594541983E-2</v>
      </c>
      <c r="I459" s="19">
        <v>8.6551054935035052E-2</v>
      </c>
      <c r="J459" s="19">
        <v>0.13814165795181022</v>
      </c>
      <c r="K459" s="20">
        <v>8.9068131257151351E-2</v>
      </c>
      <c r="L459" s="18">
        <v>9.6393093196376886E-2</v>
      </c>
      <c r="M459" s="19">
        <v>0.12720756832405877</v>
      </c>
      <c r="N459" s="19">
        <v>0.125631920369456</v>
      </c>
      <c r="O459" s="19">
        <v>6.5868275149163408E-2</v>
      </c>
      <c r="P459" s="20">
        <v>0.10286585542331202</v>
      </c>
      <c r="Q459" s="18">
        <v>0.12</v>
      </c>
      <c r="R459" s="19">
        <v>0.11</v>
      </c>
      <c r="S459" s="19">
        <v>0.111181898016757</v>
      </c>
      <c r="T459" s="19">
        <v>0.10841887936987875</v>
      </c>
      <c r="U459" s="20">
        <v>0.11235803137992487</v>
      </c>
    </row>
    <row r="460" spans="1:21" s="6" customFormat="1" x14ac:dyDescent="0.25">
      <c r="A460" s="58" t="s">
        <v>42</v>
      </c>
      <c r="B460" s="2"/>
      <c r="C460" s="2"/>
      <c r="D460" s="2"/>
      <c r="E460" s="2"/>
      <c r="F460" s="2"/>
      <c r="G460" s="18">
        <v>-0.42569769937891744</v>
      </c>
      <c r="H460" s="19">
        <v>-1.2858128594735436</v>
      </c>
      <c r="I460" s="19">
        <v>-0.8774711624237288</v>
      </c>
      <c r="J460" s="19">
        <v>-0.56348714478573836</v>
      </c>
      <c r="K460" s="20">
        <v>-0.13372092627937196</v>
      </c>
      <c r="L460" s="18">
        <v>-5.8742213196123542E-2</v>
      </c>
      <c r="M460" s="19">
        <v>-0.50624350425511511</v>
      </c>
      <c r="N460" s="19">
        <v>6.9974838214575549E-2</v>
      </c>
      <c r="O460" s="19">
        <v>1.6315767502493952</v>
      </c>
      <c r="P460" s="20">
        <v>-3.9287762417279291E-2</v>
      </c>
      <c r="Q460" s="18">
        <v>-0.32774794741738805</v>
      </c>
      <c r="R460" s="19">
        <v>0.35</v>
      </c>
      <c r="S460" s="19">
        <v>0.33175140908534601</v>
      </c>
      <c r="T460" s="19">
        <v>0.45644566068695114</v>
      </c>
      <c r="U460" s="20">
        <v>0.16618661222591577</v>
      </c>
    </row>
    <row r="461" spans="1:21" s="6" customFormat="1" x14ac:dyDescent="0.25">
      <c r="A461" s="15"/>
      <c r="B461" s="2"/>
      <c r="C461" s="2"/>
      <c r="D461" s="2"/>
      <c r="E461" s="2"/>
      <c r="F461" s="2"/>
      <c r="G461" s="18"/>
      <c r="H461" s="19"/>
      <c r="I461" s="19"/>
      <c r="J461" s="19"/>
      <c r="K461" s="20"/>
      <c r="L461" s="18"/>
      <c r="M461" s="19"/>
      <c r="N461" s="19"/>
      <c r="O461" s="19"/>
      <c r="P461" s="20"/>
      <c r="Q461" s="18"/>
      <c r="R461" s="19"/>
      <c r="S461" s="19"/>
      <c r="T461" s="19"/>
      <c r="U461" s="20"/>
    </row>
    <row r="462" spans="1:21" s="6" customFormat="1" x14ac:dyDescent="0.25">
      <c r="A462" s="26" t="s">
        <v>13</v>
      </c>
      <c r="B462" s="2"/>
      <c r="C462" s="2"/>
      <c r="D462" s="2"/>
      <c r="E462" s="2"/>
      <c r="F462" s="2"/>
      <c r="G462" s="29">
        <v>-7.3761544433394305E-2</v>
      </c>
      <c r="H462" s="30">
        <v>0.49546940778284299</v>
      </c>
      <c r="I462" s="30">
        <v>0.564870675357384</v>
      </c>
      <c r="J462" s="30">
        <v>0.54220486169073001</v>
      </c>
      <c r="K462" s="31">
        <v>0.38135161349619701</v>
      </c>
      <c r="L462" s="29">
        <v>0.35615661239358648</v>
      </c>
      <c r="M462" s="30">
        <v>0.23175186231366598</v>
      </c>
      <c r="N462" s="30">
        <v>4.3916769460778479E-2</v>
      </c>
      <c r="O462" s="30">
        <v>-0.14092659009932898</v>
      </c>
      <c r="P462" s="31">
        <v>7.5950834179971088E-2</v>
      </c>
      <c r="Q462" s="29">
        <v>-0.13760345002358301</v>
      </c>
      <c r="R462" s="30">
        <v>-0.129806870106978</v>
      </c>
      <c r="S462" s="30">
        <v>-0.17410593168487601</v>
      </c>
      <c r="T462" s="30">
        <v>-2.7800076410991598E-2</v>
      </c>
      <c r="U462" s="31">
        <v>-0.1149202198277029</v>
      </c>
    </row>
    <row r="463" spans="1:21" s="6" customFormat="1" x14ac:dyDescent="0.25">
      <c r="A463" s="15" t="s">
        <v>17</v>
      </c>
      <c r="B463" s="2"/>
      <c r="C463" s="2"/>
      <c r="D463" s="2"/>
      <c r="E463" s="2"/>
      <c r="F463" s="2"/>
      <c r="G463" s="117">
        <v>-0.11323136115750999</v>
      </c>
      <c r="H463" s="118">
        <v>0.68320779755354899</v>
      </c>
      <c r="I463" s="118">
        <v>0.75254514638776804</v>
      </c>
      <c r="J463" s="118">
        <v>0.69624551109911204</v>
      </c>
      <c r="K463" s="119">
        <v>0.49231909078207198</v>
      </c>
      <c r="L463" s="117">
        <v>0.45978194874506356</v>
      </c>
      <c r="M463" s="118">
        <v>0.26229238269756777</v>
      </c>
      <c r="N463" s="118">
        <v>3.4529486421515793E-2</v>
      </c>
      <c r="O463" s="118">
        <v>-0.18179828383015428</v>
      </c>
      <c r="P463" s="119">
        <v>7.4519126728088386E-2</v>
      </c>
      <c r="Q463" s="117">
        <v>-0.182194513948919</v>
      </c>
      <c r="R463" s="118">
        <v>-0.16224791868052699</v>
      </c>
      <c r="S463" s="118">
        <v>-0.22439842857582301</v>
      </c>
      <c r="T463" s="118">
        <v>-4.6954963403014E-2</v>
      </c>
      <c r="U463" s="119">
        <v>-0.15124888236213388</v>
      </c>
    </row>
    <row r="464" spans="1:21" s="6" customFormat="1" x14ac:dyDescent="0.25">
      <c r="A464" s="15" t="s">
        <v>38</v>
      </c>
      <c r="B464" s="2"/>
      <c r="C464" s="2"/>
      <c r="D464" s="2"/>
      <c r="E464" s="2"/>
      <c r="F464" s="2"/>
      <c r="G464" s="18">
        <v>2.99162421755476E-2</v>
      </c>
      <c r="H464" s="19">
        <v>1.0142970352829499E-2</v>
      </c>
      <c r="I464" s="19">
        <v>1.45465964908306E-2</v>
      </c>
      <c r="J464" s="19">
        <v>7.0162958459587504E-2</v>
      </c>
      <c r="K464" s="20">
        <v>3.2553729068214202E-2</v>
      </c>
      <c r="L464" s="18">
        <v>6.2705494756997049E-2</v>
      </c>
      <c r="M464" s="19">
        <v>0.10223190350107354</v>
      </c>
      <c r="N464" s="19">
        <v>0.12057681797268482</v>
      </c>
      <c r="O464" s="19">
        <v>7.6012488317106483E-2</v>
      </c>
      <c r="P464" s="20">
        <v>8.9907168418969993E-2</v>
      </c>
      <c r="Q464" s="18">
        <v>0.11574970161663301</v>
      </c>
      <c r="R464" s="19">
        <v>8.6860282633878905E-2</v>
      </c>
      <c r="S464" s="19">
        <v>0.11582760529052</v>
      </c>
      <c r="T464" s="19">
        <v>0.12459307808054</v>
      </c>
      <c r="U464" s="20">
        <v>0.11111124192906652</v>
      </c>
    </row>
    <row r="465" spans="1:21" s="6" customFormat="1" x14ac:dyDescent="0.25">
      <c r="A465" s="15" t="s">
        <v>42</v>
      </c>
      <c r="B465" s="2"/>
      <c r="C465" s="2"/>
      <c r="D465" s="2"/>
      <c r="E465" s="2"/>
      <c r="F465" s="2"/>
      <c r="G465" s="23">
        <v>0.28894039361189</v>
      </c>
      <c r="H465" s="24">
        <v>8.8019688882834304E-2</v>
      </c>
      <c r="I465" s="24">
        <v>0.14096065228902099</v>
      </c>
      <c r="J465" s="24">
        <v>-7.0847733630991602E-2</v>
      </c>
      <c r="K465" s="25">
        <v>7.6485515932675996E-2</v>
      </c>
      <c r="L465" s="23">
        <v>1.2502021617655092E-2</v>
      </c>
      <c r="M465" s="24">
        <v>0.14115978236845944</v>
      </c>
      <c r="N465" s="24">
        <v>-3.1587070544654705E-2</v>
      </c>
      <c r="O465" s="24">
        <v>8.9745402312173872E-2</v>
      </c>
      <c r="P465" s="25">
        <v>5.217087123626097E-2</v>
      </c>
      <c r="Q465" s="23">
        <v>-0.27061009734193803</v>
      </c>
      <c r="R465" s="24">
        <v>-0.25121711573627897</v>
      </c>
      <c r="S465" s="24">
        <v>-0.194960178738838</v>
      </c>
      <c r="T465" s="24">
        <v>-0.198431842974684</v>
      </c>
      <c r="U465" s="25">
        <v>-0.22552172265862278</v>
      </c>
    </row>
    <row r="466" spans="1:21" s="6" customFormat="1" x14ac:dyDescent="0.25">
      <c r="A466" s="15"/>
      <c r="B466" s="2"/>
      <c r="C466" s="2"/>
      <c r="D466" s="2"/>
      <c r="E466" s="2"/>
      <c r="F466" s="2"/>
      <c r="G466" s="18"/>
      <c r="H466" s="19"/>
      <c r="I466" s="19"/>
      <c r="J466" s="19"/>
      <c r="K466" s="20"/>
      <c r="L466" s="18"/>
      <c r="M466" s="19"/>
      <c r="N466" s="19"/>
      <c r="O466" s="19"/>
      <c r="P466" s="20"/>
      <c r="Q466" s="18"/>
      <c r="R466" s="19"/>
      <c r="S466" s="19"/>
      <c r="T466" s="19"/>
      <c r="U466" s="20"/>
    </row>
    <row r="467" spans="1:21" s="326" customFormat="1" x14ac:dyDescent="0.25">
      <c r="A467" s="221" t="s">
        <v>52</v>
      </c>
      <c r="B467" s="327"/>
      <c r="C467" s="327"/>
      <c r="D467" s="327"/>
      <c r="E467" s="327"/>
      <c r="F467" s="327"/>
      <c r="G467" s="18">
        <v>-3.7954035843975914E-2</v>
      </c>
      <c r="H467" s="19">
        <v>0.42587847266408385</v>
      </c>
      <c r="I467" s="19">
        <v>0.62564793316448808</v>
      </c>
      <c r="J467" s="19">
        <v>0.51958429700652053</v>
      </c>
      <c r="K467" s="20">
        <v>0.38309874595736187</v>
      </c>
      <c r="L467" s="18">
        <v>0.34732619372413115</v>
      </c>
      <c r="M467" s="19">
        <v>0.21992806152342503</v>
      </c>
      <c r="N467" s="19">
        <v>6.5501932312926323E-2</v>
      </c>
      <c r="O467" s="19">
        <v>-0.13038841504971804</v>
      </c>
      <c r="P467" s="20">
        <v>8.4053664572775647E-2</v>
      </c>
      <c r="Q467" s="18">
        <v>-0.13028300842972801</v>
      </c>
      <c r="R467" s="19">
        <v>-0.11094712223096501</v>
      </c>
      <c r="S467" s="19">
        <v>-0.149243299845087</v>
      </c>
      <c r="T467" s="19">
        <v>-2.9085629359795601E-2</v>
      </c>
      <c r="U467" s="20">
        <v>-0.1030487606768318</v>
      </c>
    </row>
    <row r="468" spans="1:21" s="326" customFormat="1" x14ac:dyDescent="0.25">
      <c r="A468" s="221" t="s">
        <v>53</v>
      </c>
      <c r="B468" s="327"/>
      <c r="C468" s="327"/>
      <c r="D468" s="327"/>
      <c r="E468" s="327"/>
      <c r="F468" s="327"/>
      <c r="G468" s="18">
        <v>-0.17005439123549909</v>
      </c>
      <c r="H468" s="19">
        <v>3.851821190524346E-2</v>
      </c>
      <c r="I468" s="19">
        <v>0.20453224623082406</v>
      </c>
      <c r="J468" s="19">
        <v>0.47716583590559641</v>
      </c>
      <c r="K468" s="20">
        <v>0.11866944764858371</v>
      </c>
      <c r="L468" s="18">
        <v>0.15899795792383328</v>
      </c>
      <c r="M468" s="19">
        <v>0.32117702910724888</v>
      </c>
      <c r="N468" s="19">
        <v>0.13850627292674728</v>
      </c>
      <c r="O468" s="19">
        <v>4.9222416178218237E-2</v>
      </c>
      <c r="P468" s="20">
        <v>0.1566661016101086</v>
      </c>
      <c r="Q468" s="18">
        <v>4.9695134074303503E-2</v>
      </c>
      <c r="R468" s="19">
        <v>-9.4817449970974896E-2</v>
      </c>
      <c r="S468" s="19">
        <v>-0.11247281757706799</v>
      </c>
      <c r="T468" s="19">
        <v>-0.15951073402756699</v>
      </c>
      <c r="U468" s="20">
        <v>-8.4168690889834238E-2</v>
      </c>
    </row>
    <row r="469" spans="1:21" s="6" customFormat="1" x14ac:dyDescent="0.25">
      <c r="A469" s="15" t="s">
        <v>18</v>
      </c>
      <c r="B469" s="2"/>
      <c r="C469" s="2"/>
      <c r="D469" s="2"/>
      <c r="E469" s="2"/>
      <c r="F469" s="2"/>
      <c r="G469" s="23">
        <v>-5.5563468192914398E-2</v>
      </c>
      <c r="H469" s="24">
        <v>-7.1164645863204506E-2</v>
      </c>
      <c r="I469" s="24">
        <v>-1.45720522488322E-2</v>
      </c>
      <c r="J469" s="24">
        <v>0.15396650114679</v>
      </c>
      <c r="K469" s="25">
        <v>5.1620094522230797E-3</v>
      </c>
      <c r="L469" s="23">
        <v>9.3210742092371068E-2</v>
      </c>
      <c r="M469" s="24">
        <v>6.4436787672749449E-2</v>
      </c>
      <c r="N469" s="24">
        <v>0.12395780303696835</v>
      </c>
      <c r="O469" s="24">
        <v>9.0744183553010976E-2</v>
      </c>
      <c r="P469" s="25">
        <v>9.2794188495113741E-2</v>
      </c>
      <c r="Q469" s="23">
        <v>2.0964019309196499E-2</v>
      </c>
      <c r="R469" s="24">
        <v>1.87140270095375E-2</v>
      </c>
      <c r="S469" s="24">
        <v>-3.9013285226203301E-2</v>
      </c>
      <c r="T469" s="24">
        <v>-0.15813624016189701</v>
      </c>
      <c r="U469" s="25">
        <v>-4.6215657103096976E-2</v>
      </c>
    </row>
    <row r="470" spans="1:21" s="6" customFormat="1" x14ac:dyDescent="0.25">
      <c r="A470" s="26" t="s">
        <v>19</v>
      </c>
      <c r="B470" s="2"/>
      <c r="C470" s="2"/>
      <c r="D470" s="2"/>
      <c r="E470" s="2"/>
      <c r="F470" s="2"/>
      <c r="G470" s="34">
        <v>-6.1960110453569597E-2</v>
      </c>
      <c r="H470" s="35">
        <v>0.34396738768186702</v>
      </c>
      <c r="I470" s="35">
        <v>0.536873167767563</v>
      </c>
      <c r="J470" s="35">
        <v>0.509232516276238</v>
      </c>
      <c r="K470" s="36">
        <v>0.33183918448181199</v>
      </c>
      <c r="L470" s="34">
        <v>0.30903030104618201</v>
      </c>
      <c r="M470" s="35">
        <v>0.22900737324639137</v>
      </c>
      <c r="N470" s="35">
        <v>7.5978227244453606E-2</v>
      </c>
      <c r="O470" s="35">
        <v>-0.10339440675823594</v>
      </c>
      <c r="P470" s="36">
        <v>9.3887753556522333E-2</v>
      </c>
      <c r="Q470" s="34">
        <v>-0.10106152610746801</v>
      </c>
      <c r="R470" s="35">
        <v>-0.105650478284984</v>
      </c>
      <c r="S470" s="35">
        <v>-0.14174745360857799</v>
      </c>
      <c r="T470" s="35">
        <v>-5.1162618321567599E-2</v>
      </c>
      <c r="U470" s="36">
        <v>-9.8988783810882386E-2</v>
      </c>
    </row>
    <row r="471" spans="1:21" s="6" customFormat="1" x14ac:dyDescent="0.25">
      <c r="A471" s="26"/>
      <c r="B471" s="2"/>
      <c r="C471" s="2"/>
      <c r="D471" s="2"/>
      <c r="E471" s="2"/>
      <c r="F471" s="2"/>
      <c r="G471" s="18"/>
      <c r="H471" s="19"/>
      <c r="I471" s="19"/>
      <c r="J471" s="19"/>
      <c r="K471" s="20"/>
      <c r="L471" s="18"/>
      <c r="M471" s="19"/>
      <c r="N471" s="19"/>
      <c r="O471" s="19"/>
      <c r="P471" s="20"/>
      <c r="Q471" s="18"/>
      <c r="R471" s="19"/>
      <c r="S471" s="19"/>
      <c r="T471" s="19"/>
      <c r="U471" s="20"/>
    </row>
    <row r="472" spans="1:21" s="6" customFormat="1" x14ac:dyDescent="0.25">
      <c r="A472" s="26" t="s">
        <v>20</v>
      </c>
      <c r="B472" s="2"/>
      <c r="C472" s="2"/>
      <c r="D472" s="2"/>
      <c r="E472" s="2"/>
      <c r="F472" s="2"/>
      <c r="G472" s="29">
        <v>-0.177033373398402</v>
      </c>
      <c r="H472" s="30">
        <v>4.59349733317611</v>
      </c>
      <c r="I472" s="30">
        <v>0.73370426039918002</v>
      </c>
      <c r="J472" s="30">
        <v>0.721867195832119</v>
      </c>
      <c r="K472" s="31">
        <v>0.76368238301737201</v>
      </c>
      <c r="L472" s="29">
        <v>0.82976101411058079</v>
      </c>
      <c r="M472" s="30">
        <v>0.24924028224420799</v>
      </c>
      <c r="N472" s="30">
        <v>-0.12693917381409461</v>
      </c>
      <c r="O472" s="30">
        <v>-0.31501947262756719</v>
      </c>
      <c r="P472" s="31">
        <v>-2.6965216631078353E-2</v>
      </c>
      <c r="Q472" s="29">
        <v>-0.39695827414243301</v>
      </c>
      <c r="R472" s="30">
        <v>-0.28355960153165</v>
      </c>
      <c r="S472" s="30">
        <v>-0.38454659605309499</v>
      </c>
      <c r="T472" s="30">
        <v>0.116432871483649</v>
      </c>
      <c r="U472" s="31">
        <v>-0.21846421788920942</v>
      </c>
    </row>
    <row r="473" spans="1:21" s="6" customFormat="1" x14ac:dyDescent="0.25">
      <c r="A473" s="410" t="s">
        <v>21</v>
      </c>
      <c r="B473" s="2"/>
      <c r="C473" s="2"/>
      <c r="D473" s="2"/>
      <c r="E473" s="2"/>
      <c r="F473" s="2"/>
      <c r="G473" s="18"/>
      <c r="H473" s="19"/>
      <c r="I473" s="19"/>
      <c r="J473" s="19"/>
      <c r="K473" s="20"/>
      <c r="L473" s="18"/>
      <c r="M473" s="19"/>
      <c r="N473" s="19"/>
      <c r="O473" s="19"/>
      <c r="P473" s="20"/>
      <c r="Q473" s="18"/>
      <c r="R473" s="19"/>
      <c r="S473" s="19"/>
      <c r="T473" s="19"/>
      <c r="U473" s="20"/>
    </row>
    <row r="474" spans="1:21" s="6" customFormat="1" x14ac:dyDescent="0.25">
      <c r="A474" s="221" t="s">
        <v>39</v>
      </c>
      <c r="B474" s="2"/>
      <c r="C474" s="2"/>
      <c r="D474" s="2"/>
      <c r="E474" s="2"/>
      <c r="F474" s="2"/>
      <c r="G474" s="18">
        <v>-0.967911014013626</v>
      </c>
      <c r="H474" s="19">
        <v>-0.33809912920383201</v>
      </c>
      <c r="I474" s="19">
        <v>-0.909439521676498</v>
      </c>
      <c r="J474" s="19">
        <v>1.21994429388917</v>
      </c>
      <c r="K474" s="20">
        <v>-0.93393554847780602</v>
      </c>
      <c r="L474" s="18">
        <v>0.18553285588194915</v>
      </c>
      <c r="M474" s="19">
        <v>0.40082307782823051</v>
      </c>
      <c r="N474" s="19">
        <v>-2.7546982571240441</v>
      </c>
      <c r="O474" s="19">
        <v>-7.2107298824509973</v>
      </c>
      <c r="P474" s="20">
        <v>-1.3785304622926968</v>
      </c>
      <c r="Q474" s="18">
        <v>-0.57271983771300194</v>
      </c>
      <c r="R474" s="19">
        <v>-0.97111347999867703</v>
      </c>
      <c r="S474" s="19">
        <v>1.19902557303792</v>
      </c>
      <c r="T474" s="19">
        <v>0.24528120949174001</v>
      </c>
      <c r="U474" s="20">
        <v>-0.50786483535647997</v>
      </c>
    </row>
    <row r="475" spans="1:21" s="6" customFormat="1" ht="16.2" x14ac:dyDescent="0.25">
      <c r="A475" s="408" t="s">
        <v>237</v>
      </c>
      <c r="B475" s="2"/>
      <c r="C475" s="2"/>
      <c r="D475" s="2"/>
      <c r="E475" s="2"/>
      <c r="F475" s="2"/>
      <c r="G475" s="18">
        <v>-5.5563468192914398E-2</v>
      </c>
      <c r="H475" s="19">
        <v>-7.1164645863204506E-2</v>
      </c>
      <c r="I475" s="19">
        <v>-1.45720522488322E-2</v>
      </c>
      <c r="J475" s="19">
        <v>0.15396650114679</v>
      </c>
      <c r="K475" s="20">
        <v>5.1620094522230797E-3</v>
      </c>
      <c r="L475" s="18">
        <v>9.3210742092371068E-2</v>
      </c>
      <c r="M475" s="19">
        <v>6.4436787672749449E-2</v>
      </c>
      <c r="N475" s="19">
        <v>6.2472974268344063E-2</v>
      </c>
      <c r="O475" s="19">
        <v>4.6039212380602601E-2</v>
      </c>
      <c r="P475" s="20">
        <v>5.0740602900725129E-2</v>
      </c>
      <c r="Q475" s="18">
        <v>-0.04</v>
      </c>
      <c r="R475" s="19">
        <v>1.9862126826073499E-2</v>
      </c>
      <c r="S475" s="19">
        <v>-3.9013285226203301E-2</v>
      </c>
      <c r="T475" s="19">
        <v>-0.16813624016189699</v>
      </c>
      <c r="U475" s="20">
        <v>-6.2298776489393151E-2</v>
      </c>
    </row>
    <row r="476" spans="1:21" s="6" customFormat="1" x14ac:dyDescent="0.25">
      <c r="A476" s="221" t="s">
        <v>40</v>
      </c>
      <c r="B476" s="2"/>
      <c r="C476" s="2"/>
      <c r="D476" s="2"/>
      <c r="E476" s="2"/>
      <c r="F476" s="2"/>
      <c r="G476" s="18">
        <v>-2.2955131856334501</v>
      </c>
      <c r="H476" s="19">
        <v>-0.74515729392212704</v>
      </c>
      <c r="I476" s="19">
        <v>-0.81139075607188405</v>
      </c>
      <c r="J476" s="19">
        <v>-0.84483520931447298</v>
      </c>
      <c r="K476" s="20">
        <v>-0.86909515134160797</v>
      </c>
      <c r="L476" s="18">
        <v>1.2407692601796587</v>
      </c>
      <c r="M476" s="19" t="s">
        <v>28</v>
      </c>
      <c r="N476" s="19">
        <v>4.5205099136962072</v>
      </c>
      <c r="O476" s="19" t="s">
        <v>28</v>
      </c>
      <c r="P476" s="20" t="s">
        <v>28</v>
      </c>
      <c r="Q476" s="18">
        <v>0.13366839892747001</v>
      </c>
      <c r="R476" s="19">
        <v>-1.01</v>
      </c>
      <c r="S476" s="19">
        <v>9.7899999999999991</v>
      </c>
      <c r="T476" s="19">
        <v>-0.81</v>
      </c>
      <c r="U476" s="20">
        <v>-0.96170616798466113</v>
      </c>
    </row>
    <row r="477" spans="1:21" s="6" customFormat="1" x14ac:dyDescent="0.25">
      <c r="A477" s="15" t="s">
        <v>22</v>
      </c>
      <c r="B477" s="2"/>
      <c r="C477" s="2"/>
      <c r="D477" s="2"/>
      <c r="E477" s="2"/>
      <c r="F477" s="2"/>
      <c r="G477" s="18">
        <v>1.04580531310035</v>
      </c>
      <c r="H477" s="19">
        <v>-0.27777532023560397</v>
      </c>
      <c r="I477" s="19">
        <v>1.28937002798272</v>
      </c>
      <c r="J477" s="19">
        <v>1.2014145692367899</v>
      </c>
      <c r="K477" s="20">
        <v>1.16142988734722</v>
      </c>
      <c r="L477" s="18">
        <v>2.646943085098024</v>
      </c>
      <c r="M477" s="19" t="s">
        <v>28</v>
      </c>
      <c r="N477" s="19">
        <v>1.7075275444069427</v>
      </c>
      <c r="O477" s="19">
        <v>-1.562166330618312</v>
      </c>
      <c r="P477" s="20" t="s">
        <v>28</v>
      </c>
      <c r="Q477" s="18">
        <v>-1.12313627983249</v>
      </c>
      <c r="R477" s="19">
        <v>0.99746809004939996</v>
      </c>
      <c r="S477" s="19">
        <v>-1.07</v>
      </c>
      <c r="T477" s="19">
        <v>0.96</v>
      </c>
      <c r="U477" s="20">
        <v>0.99430928194807766</v>
      </c>
    </row>
    <row r="478" spans="1:21" s="6" customFormat="1" x14ac:dyDescent="0.25">
      <c r="A478" s="46" t="s">
        <v>23</v>
      </c>
      <c r="B478" s="2"/>
      <c r="C478" s="2"/>
      <c r="D478" s="2"/>
      <c r="E478" s="2"/>
      <c r="F478" s="2"/>
      <c r="G478" s="18"/>
      <c r="H478" s="19"/>
      <c r="I478" s="19"/>
      <c r="J478" s="19"/>
      <c r="K478" s="20"/>
      <c r="L478" s="18"/>
      <c r="M478" s="19"/>
      <c r="N478" s="19"/>
      <c r="O478" s="19"/>
      <c r="P478" s="20"/>
      <c r="Q478" s="18"/>
      <c r="R478" s="19"/>
      <c r="S478" s="19"/>
      <c r="T478" s="19"/>
      <c r="U478" s="20"/>
    </row>
    <row r="479" spans="1:21" s="6" customFormat="1" x14ac:dyDescent="0.25">
      <c r="A479" s="15" t="s">
        <v>24</v>
      </c>
      <c r="B479" s="2"/>
      <c r="C479" s="2"/>
      <c r="D479" s="2"/>
      <c r="E479" s="2"/>
      <c r="F479" s="2"/>
      <c r="G479" s="18" t="s">
        <v>25</v>
      </c>
      <c r="H479" s="19">
        <v>1</v>
      </c>
      <c r="I479" s="19" t="s">
        <v>25</v>
      </c>
      <c r="J479" s="19" t="s">
        <v>25</v>
      </c>
      <c r="K479" s="20">
        <v>0.91707154032799398</v>
      </c>
      <c r="L479" s="18" t="s">
        <v>25</v>
      </c>
      <c r="M479" s="19" t="s">
        <v>25</v>
      </c>
      <c r="N479" s="19">
        <v>1</v>
      </c>
      <c r="O479" s="19" t="s">
        <v>25</v>
      </c>
      <c r="P479" s="20" t="s">
        <v>28</v>
      </c>
      <c r="Q479" s="18">
        <v>0</v>
      </c>
      <c r="R479" s="19">
        <v>-0.83</v>
      </c>
      <c r="S479" s="19" t="s">
        <v>28</v>
      </c>
      <c r="T479" s="19" t="s">
        <v>28</v>
      </c>
      <c r="U479" s="20">
        <v>-0.91589158477098964</v>
      </c>
    </row>
    <row r="480" spans="1:21" s="6" customFormat="1" x14ac:dyDescent="0.25">
      <c r="A480" s="15" t="s">
        <v>204</v>
      </c>
      <c r="B480" s="2"/>
      <c r="C480" s="2"/>
      <c r="D480" s="2"/>
      <c r="E480" s="2"/>
      <c r="F480" s="2"/>
      <c r="G480" s="18" t="s">
        <v>25</v>
      </c>
      <c r="H480" s="19" t="s">
        <v>25</v>
      </c>
      <c r="I480" s="19" t="s">
        <v>25</v>
      </c>
      <c r="J480" s="19" t="s">
        <v>25</v>
      </c>
      <c r="K480" s="20" t="s">
        <v>25</v>
      </c>
      <c r="L480" s="18" t="s">
        <v>25</v>
      </c>
      <c r="M480" s="19" t="s">
        <v>25</v>
      </c>
      <c r="N480" s="19" t="s">
        <v>25</v>
      </c>
      <c r="O480" s="19" t="s">
        <v>25</v>
      </c>
      <c r="P480" s="20" t="s">
        <v>25</v>
      </c>
      <c r="Q480" s="18" t="s">
        <v>216</v>
      </c>
      <c r="R480" s="19" t="s">
        <v>28</v>
      </c>
      <c r="S480" s="19" t="s">
        <v>28</v>
      </c>
      <c r="T480" s="19">
        <v>0.86590311666666697</v>
      </c>
      <c r="U480" s="20">
        <v>0.49896737244784312</v>
      </c>
    </row>
    <row r="481" spans="1:21" s="6" customFormat="1" ht="14.4" thickBot="1" x14ac:dyDescent="0.3">
      <c r="A481" s="205" t="s">
        <v>14</v>
      </c>
      <c r="B481" s="2"/>
      <c r="C481" s="2"/>
      <c r="D481" s="2"/>
      <c r="E481" s="2"/>
      <c r="F481" s="2"/>
      <c r="G481" s="41">
        <v>-0.162284283139665</v>
      </c>
      <c r="H481" s="42">
        <v>2.0963134747815002</v>
      </c>
      <c r="I481" s="42">
        <v>0.58904648916412305</v>
      </c>
      <c r="J481" s="42">
        <v>0.63954083231470604</v>
      </c>
      <c r="K481" s="43">
        <v>0.59601399862808502</v>
      </c>
      <c r="L481" s="41">
        <v>0.69874036368597336</v>
      </c>
      <c r="M481" s="42">
        <v>0.20105135555534548</v>
      </c>
      <c r="N481" s="42">
        <v>-7.9896965504144296E-2</v>
      </c>
      <c r="O481" s="42">
        <v>-0.2410115902753151</v>
      </c>
      <c r="P481" s="43">
        <v>8.6003045232501268E-3</v>
      </c>
      <c r="Q481" s="41">
        <v>-0.35870029317450303</v>
      </c>
      <c r="R481" s="42">
        <v>-0.26101291033240098</v>
      </c>
      <c r="S481" s="42">
        <v>-0.33003385192961299</v>
      </c>
      <c r="T481" s="42">
        <v>6.3680159188261004E-2</v>
      </c>
      <c r="U481" s="43">
        <v>-0.20675212586207567</v>
      </c>
    </row>
    <row r="482" spans="1:21" s="6" customFormat="1" ht="14.4" thickTop="1" x14ac:dyDescent="0.25">
      <c r="A482" s="406"/>
      <c r="B482" s="2"/>
      <c r="C482" s="2"/>
      <c r="D482" s="2"/>
      <c r="E482" s="2"/>
      <c r="F482" s="2"/>
      <c r="G482" s="19"/>
      <c r="H482" s="19"/>
      <c r="I482" s="19"/>
      <c r="J482" s="19"/>
      <c r="K482" s="19"/>
      <c r="L482" s="19"/>
      <c r="M482" s="19"/>
      <c r="N482" s="19"/>
      <c r="O482" s="19"/>
      <c r="P482" s="19"/>
      <c r="Q482" s="19"/>
      <c r="R482" s="19"/>
      <c r="S482" s="19"/>
      <c r="T482" s="19"/>
      <c r="U482" s="19"/>
    </row>
    <row r="483" spans="1:21" s="6" customFormat="1" ht="14.4" thickBot="1" x14ac:dyDescent="0.3">
      <c r="A483" s="5"/>
      <c r="B483" s="2"/>
      <c r="C483" s="2"/>
      <c r="D483" s="2"/>
      <c r="E483" s="2"/>
      <c r="F483" s="2"/>
      <c r="G483" s="14"/>
      <c r="H483" s="14"/>
      <c r="I483" s="14"/>
      <c r="J483" s="14"/>
      <c r="K483" s="14"/>
      <c r="L483" s="14"/>
      <c r="M483" s="14"/>
      <c r="N483" s="14"/>
      <c r="O483" s="14"/>
      <c r="P483" s="14"/>
      <c r="Q483" s="14"/>
      <c r="R483" s="373"/>
      <c r="S483" s="373"/>
      <c r="T483" s="14"/>
      <c r="U483" s="373"/>
    </row>
    <row r="484" spans="1:21" s="6" customFormat="1" ht="14.4" thickBot="1" x14ac:dyDescent="0.3">
      <c r="A484" s="5"/>
      <c r="B484" s="2"/>
      <c r="C484" s="2"/>
      <c r="D484" s="2"/>
      <c r="E484" s="2"/>
      <c r="F484" s="2"/>
      <c r="G484" s="427" t="s">
        <v>202</v>
      </c>
      <c r="H484" s="428"/>
      <c r="I484" s="428"/>
      <c r="J484" s="428"/>
      <c r="K484" s="428"/>
      <c r="L484" s="428"/>
      <c r="M484" s="428"/>
      <c r="N484" s="428"/>
      <c r="O484" s="428"/>
      <c r="P484" s="428"/>
      <c r="Q484" s="428"/>
      <c r="R484" s="428"/>
      <c r="S484" s="428"/>
      <c r="T484" s="428"/>
      <c r="U484" s="429"/>
    </row>
    <row r="485" spans="1:21" s="6" customFormat="1" ht="14.4" thickBot="1" x14ac:dyDescent="0.3">
      <c r="B485" s="2"/>
      <c r="C485" s="2"/>
      <c r="D485" s="2"/>
      <c r="E485" s="2"/>
      <c r="F485" s="2"/>
      <c r="G485" s="208" t="s">
        <v>6</v>
      </c>
      <c r="H485" s="209" t="s">
        <v>7</v>
      </c>
      <c r="I485" s="209" t="s">
        <v>8</v>
      </c>
      <c r="J485" s="209" t="s">
        <v>9</v>
      </c>
      <c r="K485" s="210" t="s">
        <v>10</v>
      </c>
      <c r="L485" s="208" t="s">
        <v>45</v>
      </c>
      <c r="M485" s="209" t="s">
        <v>46</v>
      </c>
      <c r="N485" s="209" t="s">
        <v>47</v>
      </c>
      <c r="O485" s="209" t="s">
        <v>48</v>
      </c>
      <c r="P485" s="210" t="s">
        <v>49</v>
      </c>
      <c r="Q485" s="208" t="s">
        <v>210</v>
      </c>
      <c r="R485" s="209" t="str">
        <f>R450</f>
        <v>Q2 2023</v>
      </c>
      <c r="S485" s="209" t="str">
        <f>S450</f>
        <v>Q3 2023</v>
      </c>
      <c r="T485" s="209" t="s">
        <v>229</v>
      </c>
      <c r="U485" s="210" t="str">
        <f>U450</f>
        <v>FY 2023</v>
      </c>
    </row>
    <row r="486" spans="1:21" s="6" customFormat="1" ht="14.4" thickBot="1" x14ac:dyDescent="0.3">
      <c r="A486" s="190" t="s">
        <v>26</v>
      </c>
      <c r="B486" s="2"/>
      <c r="C486" s="2"/>
      <c r="D486" s="2"/>
      <c r="E486" s="2"/>
      <c r="F486" s="2"/>
      <c r="G486" s="217" t="s">
        <v>201</v>
      </c>
      <c r="H486" s="218" t="s">
        <v>201</v>
      </c>
      <c r="I486" s="218" t="s">
        <v>201</v>
      </c>
      <c r="J486" s="218" t="s">
        <v>201</v>
      </c>
      <c r="K486" s="219" t="s">
        <v>201</v>
      </c>
      <c r="L486" s="217" t="s">
        <v>201</v>
      </c>
      <c r="M486" s="218" t="s">
        <v>201</v>
      </c>
      <c r="N486" s="218" t="s">
        <v>201</v>
      </c>
      <c r="O486" s="218" t="s">
        <v>201</v>
      </c>
      <c r="P486" s="219" t="s">
        <v>201</v>
      </c>
      <c r="Q486" s="217" t="s">
        <v>201</v>
      </c>
      <c r="R486" s="218" t="s">
        <v>201</v>
      </c>
      <c r="S486" s="218" t="s">
        <v>201</v>
      </c>
      <c r="T486" s="218" t="s">
        <v>201</v>
      </c>
      <c r="U486" s="219" t="s">
        <v>201</v>
      </c>
    </row>
    <row r="487" spans="1:21" s="6" customFormat="1" x14ac:dyDescent="0.25">
      <c r="A487" s="7" t="s">
        <v>16</v>
      </c>
      <c r="B487" s="2"/>
      <c r="C487" s="2"/>
      <c r="D487" s="2"/>
      <c r="E487" s="2"/>
      <c r="F487" s="2"/>
      <c r="G487" s="11">
        <v>-5.4638311569084497E-2</v>
      </c>
      <c r="H487" s="12">
        <v>0.80145682337028601</v>
      </c>
      <c r="I487" s="12">
        <v>0.83460920674343597</v>
      </c>
      <c r="J487" s="12">
        <v>0.44245624781672299</v>
      </c>
      <c r="K487" s="13">
        <v>0.46520572235924201</v>
      </c>
      <c r="L487" s="11">
        <v>0.490593719819503</v>
      </c>
      <c r="M487" s="12">
        <v>0.28140460091259012</v>
      </c>
      <c r="N487" s="12">
        <v>-8.0304442553523328E-2</v>
      </c>
      <c r="O487" s="12">
        <v>-0.34636762072712174</v>
      </c>
      <c r="P487" s="13">
        <v>-1.3540752731766154E-2</v>
      </c>
      <c r="Q487" s="11">
        <v>-0.38742615568581201</v>
      </c>
      <c r="R487" s="12">
        <v>-0.34271543637683999</v>
      </c>
      <c r="S487" s="12">
        <v>-0.27851266713071499</v>
      </c>
      <c r="T487" s="12">
        <v>-0.12663936235235801</v>
      </c>
      <c r="U487" s="13">
        <v>-0.28536292182086753</v>
      </c>
    </row>
    <row r="488" spans="1:21" s="6" customFormat="1" x14ac:dyDescent="0.25">
      <c r="A488" s="15" t="s">
        <v>43</v>
      </c>
      <c r="B488" s="2"/>
      <c r="C488" s="2"/>
      <c r="D488" s="2"/>
      <c r="E488" s="2"/>
      <c r="F488" s="2"/>
      <c r="G488" s="18">
        <v>-0.106783399328035</v>
      </c>
      <c r="H488" s="19">
        <v>1.0828961400469701</v>
      </c>
      <c r="I488" s="19">
        <v>1.05225794988421</v>
      </c>
      <c r="J488" s="19">
        <v>0.52082271089658405</v>
      </c>
      <c r="K488" s="20">
        <v>0.55657767158157301</v>
      </c>
      <c r="L488" s="18">
        <v>0.60907457768388529</v>
      </c>
      <c r="M488" s="19">
        <v>0.31586291746305467</v>
      </c>
      <c r="N488" s="19">
        <v>-0.12138447197866936</v>
      </c>
      <c r="O488" s="19">
        <v>-0.40991144589958578</v>
      </c>
      <c r="P488" s="20">
        <v>-4.0448989604743427E-2</v>
      </c>
      <c r="Q488" s="18">
        <v>-0.48021759626292898</v>
      </c>
      <c r="R488" s="19">
        <v>-0.41792305378241901</v>
      </c>
      <c r="S488" s="19">
        <v>-0.34384240760333701</v>
      </c>
      <c r="T488" s="19">
        <v>-0.16692321500068499</v>
      </c>
      <c r="U488" s="20">
        <v>-0.35583861855032972</v>
      </c>
    </row>
    <row r="489" spans="1:21" s="6" customFormat="1" x14ac:dyDescent="0.25">
      <c r="A489" s="15" t="s">
        <v>224</v>
      </c>
      <c r="B489" s="2"/>
      <c r="C489" s="2"/>
      <c r="D489" s="2"/>
      <c r="E489" s="2"/>
      <c r="F489" s="2"/>
      <c r="G489" s="18">
        <v>0.130712032721129</v>
      </c>
      <c r="H489" s="19">
        <v>0.21726425481375</v>
      </c>
      <c r="I489" s="19">
        <v>0.20240255117881001</v>
      </c>
      <c r="J489" s="19">
        <v>6.7402861236592698E-2</v>
      </c>
      <c r="K489" s="20">
        <v>0.144628977612975</v>
      </c>
      <c r="L489" s="18">
        <v>0.10197876046619735</v>
      </c>
      <c r="M489" s="19">
        <v>0.10642457432145645</v>
      </c>
      <c r="N489" s="19">
        <v>0.12260636862693421</v>
      </c>
      <c r="O489" s="19">
        <v>3.3202862038496241E-2</v>
      </c>
      <c r="P489" s="20">
        <v>8.725363114546425E-2</v>
      </c>
      <c r="Q489" s="18">
        <v>-1.8079240966392299E-2</v>
      </c>
      <c r="R489" s="19">
        <v>-3.7349880145658897E-2</v>
      </c>
      <c r="S489" s="19">
        <v>-3.8607591083012802E-2</v>
      </c>
      <c r="T489" s="19">
        <v>-3.8889336233577701E-3</v>
      </c>
      <c r="U489" s="20">
        <v>-2.3819573041564037E-2</v>
      </c>
    </row>
    <row r="490" spans="1:21" s="6" customFormat="1" x14ac:dyDescent="0.25">
      <c r="A490" s="15" t="s">
        <v>27</v>
      </c>
      <c r="B490" s="2"/>
      <c r="C490" s="2"/>
      <c r="D490" s="2"/>
      <c r="E490" s="2"/>
      <c r="F490" s="2"/>
      <c r="G490" s="18">
        <v>0.13218407386138201</v>
      </c>
      <c r="H490" s="19">
        <v>0.19055643142277201</v>
      </c>
      <c r="I490" s="19">
        <v>0.35481983841748799</v>
      </c>
      <c r="J490" s="19">
        <v>0.34122618070557698</v>
      </c>
      <c r="K490" s="20">
        <v>0.26013764756996699</v>
      </c>
      <c r="L490" s="18">
        <v>0.33030682600000011</v>
      </c>
      <c r="M490" s="19">
        <v>0.31972657745098026</v>
      </c>
      <c r="N490" s="19">
        <v>5.2515315064935127E-2</v>
      </c>
      <c r="O490" s="19">
        <v>-9.8130636009732486E-2</v>
      </c>
      <c r="P490" s="20">
        <v>0.12611632339514986</v>
      </c>
      <c r="Q490" s="18">
        <v>-6.3636542346559993E-2</v>
      </c>
      <c r="R490" s="19">
        <v>-3.2935268564356503E-2</v>
      </c>
      <c r="S490" s="19">
        <v>-5.9765312041930099E-2</v>
      </c>
      <c r="T490" s="19">
        <v>2.65425175871104E-2</v>
      </c>
      <c r="U490" s="20">
        <v>-3.3621556311992921E-2</v>
      </c>
    </row>
    <row r="491" spans="1:21" s="6" customFormat="1" x14ac:dyDescent="0.25">
      <c r="A491" s="15"/>
      <c r="B491" s="2"/>
      <c r="C491" s="2"/>
      <c r="D491" s="2"/>
      <c r="E491" s="2"/>
      <c r="F491" s="2"/>
      <c r="G491" s="18"/>
      <c r="H491" s="19"/>
      <c r="I491" s="19"/>
      <c r="J491" s="19"/>
      <c r="K491" s="20"/>
      <c r="L491" s="18"/>
      <c r="M491" s="19"/>
      <c r="N491" s="19"/>
      <c r="O491" s="19"/>
      <c r="P491" s="20"/>
      <c r="Q491" s="18"/>
      <c r="R491" s="19"/>
      <c r="S491" s="19"/>
      <c r="T491" s="19"/>
      <c r="U491" s="20"/>
    </row>
    <row r="492" spans="1:21" s="6" customFormat="1" x14ac:dyDescent="0.25">
      <c r="A492" s="26" t="s">
        <v>11</v>
      </c>
      <c r="B492" s="2"/>
      <c r="C492" s="2"/>
      <c r="D492" s="2"/>
      <c r="E492" s="2"/>
      <c r="F492" s="2"/>
      <c r="G492" s="29">
        <v>-0.33598634858911902</v>
      </c>
      <c r="H492" s="30">
        <v>0.35243420065560199</v>
      </c>
      <c r="I492" s="30">
        <v>0.265136507348471</v>
      </c>
      <c r="J492" s="30">
        <v>0.171610571336099</v>
      </c>
      <c r="K492" s="31">
        <v>8.3594833562707305E-2</v>
      </c>
      <c r="L492" s="29">
        <v>0.52338310414955114</v>
      </c>
      <c r="M492" s="30">
        <v>8.4277206470001212E-2</v>
      </c>
      <c r="N492" s="30">
        <v>-5.556780775350844E-2</v>
      </c>
      <c r="O492" s="30">
        <v>-0.10620788913151491</v>
      </c>
      <c r="P492" s="31">
        <v>7.386201578809766E-2</v>
      </c>
      <c r="Q492" s="29">
        <v>-0.22</v>
      </c>
      <c r="R492" s="30">
        <v>5.5362414648381E-2</v>
      </c>
      <c r="S492" s="30">
        <v>9.4853947225992507E-3</v>
      </c>
      <c r="T492" s="30">
        <v>0.23122951953531901</v>
      </c>
      <c r="U492" s="31">
        <v>9.0918991062866276E-3</v>
      </c>
    </row>
    <row r="493" spans="1:21" s="6" customFormat="1" x14ac:dyDescent="0.25">
      <c r="A493" s="58" t="s">
        <v>43</v>
      </c>
      <c r="B493" s="2"/>
      <c r="C493" s="2"/>
      <c r="D493" s="2"/>
      <c r="E493" s="2"/>
      <c r="F493" s="2"/>
      <c r="G493" s="18">
        <v>-0.42938402672770848</v>
      </c>
      <c r="H493" s="19">
        <v>0.38514503972605052</v>
      </c>
      <c r="I493" s="19">
        <v>0.29998258841480585</v>
      </c>
      <c r="J493" s="19">
        <v>0.33979184171289362</v>
      </c>
      <c r="K493" s="20">
        <v>0.10356575839229597</v>
      </c>
      <c r="L493" s="18">
        <v>0.86789697310128666</v>
      </c>
      <c r="M493" s="19">
        <v>6.3966196915062085E-2</v>
      </c>
      <c r="N493" s="19">
        <v>-0.11706896016829126</v>
      </c>
      <c r="O493" s="19">
        <v>-0.19238189879094342</v>
      </c>
      <c r="P493" s="20">
        <v>7.4353196622020015E-2</v>
      </c>
      <c r="Q493" s="18">
        <v>-0.32031202009771997</v>
      </c>
      <c r="R493" s="19">
        <v>-1.13990471107118E-2</v>
      </c>
      <c r="S493" s="19">
        <v>5.7873256657886797E-5</v>
      </c>
      <c r="T493" s="19">
        <v>7.5060751951901206E-2</v>
      </c>
      <c r="U493" s="20">
        <v>-8.2680078216812822E-2</v>
      </c>
    </row>
    <row r="494" spans="1:21" s="6" customFormat="1" x14ac:dyDescent="0.25">
      <c r="A494" s="58" t="s">
        <v>224</v>
      </c>
      <c r="B494" s="2"/>
      <c r="C494" s="2"/>
      <c r="D494" s="2"/>
      <c r="E494" s="2"/>
      <c r="F494" s="2"/>
      <c r="G494" s="18">
        <v>0.16982272309080787</v>
      </c>
      <c r="H494" s="19">
        <v>0.18609840275975373</v>
      </c>
      <c r="I494" s="19">
        <v>0.15847680806433548</v>
      </c>
      <c r="J494" s="19">
        <v>-0.30375817837488212</v>
      </c>
      <c r="K494" s="20">
        <v>7.3183233553305192E-3</v>
      </c>
      <c r="L494" s="18">
        <v>-0.36732386826442287</v>
      </c>
      <c r="M494" s="19">
        <v>0.20055724991517287</v>
      </c>
      <c r="N494" s="19">
        <v>0.15170126678686011</v>
      </c>
      <c r="O494" s="19">
        <v>0.354086179193152</v>
      </c>
      <c r="P494" s="20">
        <v>7.1836218000475474E-2</v>
      </c>
      <c r="Q494" s="18">
        <v>0.50439714916438005</v>
      </c>
      <c r="R494" s="19">
        <v>0.38628682955157601</v>
      </c>
      <c r="S494" s="19">
        <v>3.2546250189392202E-2</v>
      </c>
      <c r="T494" s="19">
        <v>0.72432511330607474</v>
      </c>
      <c r="U494" s="20">
        <v>0.37835293838475781</v>
      </c>
    </row>
    <row r="495" spans="1:21" s="6" customFormat="1" x14ac:dyDescent="0.25">
      <c r="A495" s="58" t="s">
        <v>27</v>
      </c>
      <c r="B495" s="2"/>
      <c r="C495" s="2"/>
      <c r="D495" s="2"/>
      <c r="E495" s="2"/>
      <c r="F495" s="2"/>
      <c r="G495" s="18" t="s">
        <v>28</v>
      </c>
      <c r="H495" s="19" t="s">
        <v>28</v>
      </c>
      <c r="I495" s="19" t="s">
        <v>28</v>
      </c>
      <c r="J495" s="19" t="s">
        <v>28</v>
      </c>
      <c r="K495" s="20" t="s">
        <v>28</v>
      </c>
      <c r="L495" s="18" t="s">
        <v>28</v>
      </c>
      <c r="M495" s="19" t="s">
        <v>28</v>
      </c>
      <c r="N495" s="19" t="s">
        <v>28</v>
      </c>
      <c r="O495" s="19" t="s">
        <v>28</v>
      </c>
      <c r="P495" s="20" t="s">
        <v>28</v>
      </c>
      <c r="Q495" s="18" t="s">
        <v>25</v>
      </c>
      <c r="R495" s="19" t="s">
        <v>25</v>
      </c>
      <c r="S495" s="19" t="s">
        <v>25</v>
      </c>
      <c r="T495" s="19">
        <v>-1</v>
      </c>
      <c r="U495" s="20"/>
    </row>
    <row r="496" spans="1:21" s="6" customFormat="1" x14ac:dyDescent="0.25">
      <c r="A496" s="58"/>
      <c r="B496" s="2"/>
      <c r="C496" s="2"/>
      <c r="D496" s="2"/>
      <c r="E496" s="2"/>
      <c r="F496" s="2"/>
      <c r="G496" s="18"/>
      <c r="H496" s="19"/>
      <c r="I496" s="19"/>
      <c r="J496" s="19"/>
      <c r="K496" s="20"/>
      <c r="L496" s="18"/>
      <c r="M496" s="19"/>
      <c r="N496" s="19"/>
      <c r="O496" s="19"/>
      <c r="P496" s="20"/>
      <c r="Q496" s="18"/>
      <c r="R496" s="19"/>
      <c r="S496" s="19"/>
      <c r="T496" s="19"/>
      <c r="U496" s="20"/>
    </row>
    <row r="497" spans="1:21" s="6" customFormat="1" x14ac:dyDescent="0.25">
      <c r="A497" s="15" t="s">
        <v>12</v>
      </c>
      <c r="B497" s="2"/>
      <c r="C497" s="2"/>
      <c r="D497" s="2"/>
      <c r="E497" s="2"/>
      <c r="F497" s="2"/>
      <c r="G497" s="18" t="s">
        <v>28</v>
      </c>
      <c r="H497" s="19">
        <v>-0.33054838264798603</v>
      </c>
      <c r="I497" s="19">
        <v>0.91169486897428098</v>
      </c>
      <c r="J497" s="19">
        <v>-0.64855800961740495</v>
      </c>
      <c r="K497" s="20">
        <v>-0.110074983586222</v>
      </c>
      <c r="L497" s="18">
        <v>-1.3735232020618109</v>
      </c>
      <c r="M497" s="19">
        <v>0.94429726298232375</v>
      </c>
      <c r="N497" s="19">
        <v>-0.81487160762363819</v>
      </c>
      <c r="O497" s="19">
        <v>-1.1143244466451845</v>
      </c>
      <c r="P497" s="20">
        <v>-0.81475899854757594</v>
      </c>
      <c r="Q497" s="18">
        <v>0.50684674493500903</v>
      </c>
      <c r="R497" s="19">
        <v>-1.0592008544642899</v>
      </c>
      <c r="S497" s="19">
        <v>-2.3625037579966501</v>
      </c>
      <c r="T497" s="19">
        <v>-3.80804451113561</v>
      </c>
      <c r="U497" s="20">
        <v>-2.6563615979537833</v>
      </c>
    </row>
    <row r="498" spans="1:21" s="6" customFormat="1" x14ac:dyDescent="0.25">
      <c r="A498" s="26" t="s">
        <v>13</v>
      </c>
      <c r="B498" s="2"/>
      <c r="C498" s="2"/>
      <c r="D498" s="2"/>
      <c r="E498" s="2"/>
      <c r="F498" s="2"/>
      <c r="G498" s="29">
        <v>-7.3433662672966304E-2</v>
      </c>
      <c r="H498" s="30">
        <v>0.85085748036281195</v>
      </c>
      <c r="I498" s="30">
        <v>0.84799775779481601</v>
      </c>
      <c r="J498" s="30">
        <v>0.52573387217083001</v>
      </c>
      <c r="K498" s="31">
        <v>0.49820515264506898</v>
      </c>
      <c r="L498" s="29">
        <v>0.53585119295609407</v>
      </c>
      <c r="M498" s="30">
        <v>0.27897966045395806</v>
      </c>
      <c r="N498" s="30">
        <v>-4.8534459385278048E-2</v>
      </c>
      <c r="O498" s="30">
        <v>-0.33696674990823638</v>
      </c>
      <c r="P498" s="31">
        <v>3.700664211117814E-3</v>
      </c>
      <c r="Q498" s="29">
        <v>-0.391673154698573</v>
      </c>
      <c r="R498" s="30">
        <v>-0.33816139405859802</v>
      </c>
      <c r="S498" s="30">
        <v>-0.26525420229938601</v>
      </c>
      <c r="T498" s="30">
        <v>-0.121190088127066</v>
      </c>
      <c r="U498" s="31">
        <v>-0.28033989317994962</v>
      </c>
    </row>
    <row r="499" spans="1:21" s="6" customFormat="1" x14ac:dyDescent="0.25">
      <c r="A499" s="15" t="s">
        <v>43</v>
      </c>
      <c r="B499" s="2"/>
      <c r="C499" s="2"/>
      <c r="D499" s="2"/>
      <c r="E499" s="2"/>
      <c r="F499" s="2"/>
      <c r="G499" s="117">
        <v>-0.130978041763056</v>
      </c>
      <c r="H499" s="118">
        <v>1.17705841828964</v>
      </c>
      <c r="I499" s="118">
        <v>1.08382268058469</v>
      </c>
      <c r="J499" s="118">
        <v>0.63058601094001898</v>
      </c>
      <c r="K499" s="119">
        <v>0.60470466753429697</v>
      </c>
      <c r="L499" s="117">
        <v>0.67032027570097097</v>
      </c>
      <c r="M499" s="118">
        <v>0.31377980232685326</v>
      </c>
      <c r="N499" s="118">
        <v>-8.3802112149287095E-2</v>
      </c>
      <c r="O499" s="118">
        <v>-0.39904283531751666</v>
      </c>
      <c r="P499" s="119">
        <v>-1.9859403099069639E-2</v>
      </c>
      <c r="Q499" s="117">
        <v>-0.48426159145127901</v>
      </c>
      <c r="R499" s="118">
        <v>-0.41240493417514801</v>
      </c>
      <c r="S499" s="118">
        <v>-0.32654809701443999</v>
      </c>
      <c r="T499" s="118">
        <v>-0.15557054107645901</v>
      </c>
      <c r="U499" s="119">
        <v>-0.3479785254191497</v>
      </c>
    </row>
    <row r="500" spans="1:21" s="6" customFormat="1" x14ac:dyDescent="0.25">
      <c r="A500" s="15" t="s">
        <v>224</v>
      </c>
      <c r="B500" s="2"/>
      <c r="C500" s="2"/>
      <c r="D500" s="2"/>
      <c r="E500" s="2"/>
      <c r="F500" s="2"/>
      <c r="G500" s="18">
        <v>0.12953323300709399</v>
      </c>
      <c r="H500" s="19">
        <v>0.21792346584837</v>
      </c>
      <c r="I500" s="19">
        <v>0.20399496353190999</v>
      </c>
      <c r="J500" s="19">
        <v>7.8326453829736797E-2</v>
      </c>
      <c r="K500" s="20">
        <v>0.148647857143093</v>
      </c>
      <c r="L500" s="18">
        <v>0.11756328289971961</v>
      </c>
      <c r="M500" s="19">
        <v>0.10430665139961458</v>
      </c>
      <c r="N500" s="19">
        <v>0.12184429330858562</v>
      </c>
      <c r="O500" s="19">
        <v>2.6988204284880794E-2</v>
      </c>
      <c r="P500" s="20">
        <v>8.7826987421978794E-2</v>
      </c>
      <c r="Q500" s="18">
        <v>-2.74203593644466E-2</v>
      </c>
      <c r="R500" s="19">
        <v>-4.7051386349277198E-2</v>
      </c>
      <c r="S500" s="19">
        <v>-4.12151937496801E-2</v>
      </c>
      <c r="T500" s="19">
        <v>-2.2004880170184201E-2</v>
      </c>
      <c r="U500" s="20">
        <v>-3.4104949510808724E-2</v>
      </c>
    </row>
    <row r="501" spans="1:21" s="6" customFormat="1" x14ac:dyDescent="0.25">
      <c r="A501" s="15" t="s">
        <v>27</v>
      </c>
      <c r="B501" s="2"/>
      <c r="C501" s="2"/>
      <c r="D501" s="2"/>
      <c r="E501" s="2"/>
      <c r="F501" s="2"/>
      <c r="G501" s="23">
        <v>0.13218407386138201</v>
      </c>
      <c r="H501" s="24">
        <v>0.19055643142277201</v>
      </c>
      <c r="I501" s="24">
        <v>0.35481983841748799</v>
      </c>
      <c r="J501" s="24">
        <v>0.34122618070557698</v>
      </c>
      <c r="K501" s="25">
        <v>0.26013764756996699</v>
      </c>
      <c r="L501" s="23">
        <v>0.33030682600000011</v>
      </c>
      <c r="M501" s="24">
        <v>0.31972657745098026</v>
      </c>
      <c r="N501" s="24">
        <v>5.2515315064935127E-2</v>
      </c>
      <c r="O501" s="24">
        <v>-9.8135477858880785E-2</v>
      </c>
      <c r="P501" s="25">
        <v>0.12611490399429387</v>
      </c>
      <c r="Q501" s="23">
        <v>-6.3636542346559993E-2</v>
      </c>
      <c r="R501" s="24">
        <v>-3.2935268564356503E-2</v>
      </c>
      <c r="S501" s="24">
        <v>-5.9765312041930099E-2</v>
      </c>
      <c r="T501" s="24">
        <v>2.6548028796269399E-2</v>
      </c>
      <c r="U501" s="25">
        <v>-3.3620338249444201E-2</v>
      </c>
    </row>
    <row r="502" spans="1:21" s="6" customFormat="1" x14ac:dyDescent="0.25">
      <c r="A502" s="15"/>
      <c r="B502" s="2"/>
      <c r="C502" s="2"/>
      <c r="D502" s="2"/>
      <c r="E502" s="2"/>
      <c r="F502" s="2"/>
      <c r="G502" s="18"/>
      <c r="H502" s="19"/>
      <c r="I502" s="19"/>
      <c r="J502" s="19"/>
      <c r="K502" s="20"/>
      <c r="L502" s="18"/>
      <c r="M502" s="19"/>
      <c r="N502" s="19"/>
      <c r="O502" s="19"/>
      <c r="P502" s="20"/>
      <c r="Q502" s="18"/>
      <c r="R502" s="19"/>
      <c r="S502" s="19"/>
      <c r="T502" s="19"/>
      <c r="U502" s="20"/>
    </row>
    <row r="503" spans="1:21" s="326" customFormat="1" x14ac:dyDescent="0.25">
      <c r="A503" s="221" t="s">
        <v>52</v>
      </c>
      <c r="B503" s="327"/>
      <c r="C503" s="327"/>
      <c r="D503" s="327"/>
      <c r="E503" s="327"/>
      <c r="F503" s="327"/>
      <c r="G503" s="18">
        <v>3.5726779513893865E-2</v>
      </c>
      <c r="H503" s="19">
        <v>0.57026921087882876</v>
      </c>
      <c r="I503" s="19">
        <v>0.74252340133020556</v>
      </c>
      <c r="J503" s="19">
        <v>0.53876344247232844</v>
      </c>
      <c r="K503" s="20">
        <v>0.46955904129811599</v>
      </c>
      <c r="L503" s="18">
        <v>0.42441376477856196</v>
      </c>
      <c r="M503" s="19">
        <v>0.30768785969628104</v>
      </c>
      <c r="N503" s="19">
        <v>1.1754148377249217E-2</v>
      </c>
      <c r="O503" s="19">
        <v>-0.34088576851745822</v>
      </c>
      <c r="P503" s="20">
        <v>1.426270864181629E-2</v>
      </c>
      <c r="Q503" s="18">
        <v>-0.29998236691430202</v>
      </c>
      <c r="R503" s="19">
        <v>-0.28281317509091303</v>
      </c>
      <c r="S503" s="19">
        <v>-0.25810269018299598</v>
      </c>
      <c r="T503" s="19">
        <v>-4.6239315951888502E-2</v>
      </c>
      <c r="U503" s="20">
        <v>-0.22495258843279015</v>
      </c>
    </row>
    <row r="504" spans="1:21" s="326" customFormat="1" x14ac:dyDescent="0.25">
      <c r="A504" s="221" t="s">
        <v>53</v>
      </c>
      <c r="B504" s="327"/>
      <c r="C504" s="327"/>
      <c r="D504" s="327"/>
      <c r="E504" s="327"/>
      <c r="F504" s="327"/>
      <c r="G504" s="18">
        <v>-0.62934885720611877</v>
      </c>
      <c r="H504" s="19">
        <v>-2.9582913548034079E-2</v>
      </c>
      <c r="I504" s="19">
        <v>0.30476763871896051</v>
      </c>
      <c r="J504" s="19">
        <v>0.6609899623516089</v>
      </c>
      <c r="K504" s="20">
        <v>-8.4032695935022522E-2</v>
      </c>
      <c r="L504" s="18">
        <v>0.59402020161141522</v>
      </c>
      <c r="M504" s="19">
        <v>0.63425131853641192</v>
      </c>
      <c r="N504" s="19">
        <v>0.24227758067179428</v>
      </c>
      <c r="O504" s="19">
        <v>0.13490908596817897</v>
      </c>
      <c r="P504" s="20">
        <v>0.34642555801079822</v>
      </c>
      <c r="Q504" s="18">
        <v>3.3822022215185599E-2</v>
      </c>
      <c r="R504" s="19">
        <v>7.3774883662413498E-2</v>
      </c>
      <c r="S504" s="19">
        <v>-0.13091232959509</v>
      </c>
      <c r="T504" s="19">
        <v>-0.197409199806515</v>
      </c>
      <c r="U504" s="20">
        <v>-6.4908006565615378E-2</v>
      </c>
    </row>
    <row r="505" spans="1:21" s="6" customFormat="1" x14ac:dyDescent="0.25">
      <c r="A505" s="15" t="s">
        <v>18</v>
      </c>
      <c r="B505" s="2"/>
      <c r="C505" s="2"/>
      <c r="D505" s="2"/>
      <c r="E505" s="2"/>
      <c r="F505" s="2"/>
      <c r="G505" s="23">
        <v>-7.9191661851071904E-2</v>
      </c>
      <c r="H505" s="24">
        <v>-6.22123808839639E-2</v>
      </c>
      <c r="I505" s="24">
        <v>-0.12970781270071299</v>
      </c>
      <c r="J505" s="24">
        <v>-0.15592483637024199</v>
      </c>
      <c r="K505" s="25">
        <v>-0.10745560433634301</v>
      </c>
      <c r="L505" s="23">
        <v>-9.1409642232259843E-3</v>
      </c>
      <c r="M505" s="24">
        <v>-5.789071781114502E-2</v>
      </c>
      <c r="N505" s="24">
        <v>3.4210144724873041E-2</v>
      </c>
      <c r="O505" s="24">
        <v>3.8760146737392392E-2</v>
      </c>
      <c r="P505" s="25">
        <v>-1.7817837457690311E-5</v>
      </c>
      <c r="Q505" s="23">
        <v>3.5935177487841197E-2</v>
      </c>
      <c r="R505" s="24">
        <v>5.34805523761753E-2</v>
      </c>
      <c r="S505" s="24">
        <v>7.9687207916936204E-2</v>
      </c>
      <c r="T505" s="24">
        <v>9.3522366284652603E-2</v>
      </c>
      <c r="U505" s="25">
        <v>6.5558504571732151E-2</v>
      </c>
    </row>
    <row r="506" spans="1:21" s="6" customFormat="1" x14ac:dyDescent="0.25">
      <c r="A506" s="26" t="s">
        <v>19</v>
      </c>
      <c r="B506" s="2"/>
      <c r="C506" s="2"/>
      <c r="D506" s="2"/>
      <c r="E506" s="2"/>
      <c r="F506" s="2"/>
      <c r="G506" s="34">
        <v>-0.12706884364794799</v>
      </c>
      <c r="H506" s="35">
        <v>0.44413578901779999</v>
      </c>
      <c r="I506" s="35">
        <v>0.63856619031495199</v>
      </c>
      <c r="J506" s="35">
        <v>0.51671353591062896</v>
      </c>
      <c r="K506" s="36">
        <v>0.35821947046917502</v>
      </c>
      <c r="L506" s="34">
        <v>0.4221785461614605</v>
      </c>
      <c r="M506" s="35">
        <v>0.32496074151494703</v>
      </c>
      <c r="N506" s="35">
        <v>3.7141609015909016E-2</v>
      </c>
      <c r="O506" s="35">
        <v>-0.28699354162749324</v>
      </c>
      <c r="P506" s="36">
        <v>4.7136151196673144E-2</v>
      </c>
      <c r="Q506" s="34">
        <v>-0.251381488605596</v>
      </c>
      <c r="R506" s="35">
        <v>-0.23139374296910201</v>
      </c>
      <c r="S506" s="35">
        <v>-0.231736586780982</v>
      </c>
      <c r="T506" s="35">
        <v>-6.5083177720214297E-2</v>
      </c>
      <c r="U506" s="36">
        <v>-0.1956959603996784</v>
      </c>
    </row>
    <row r="507" spans="1:21" s="6" customFormat="1" x14ac:dyDescent="0.25">
      <c r="A507" s="26"/>
      <c r="B507" s="2"/>
      <c r="C507" s="2"/>
      <c r="D507" s="2"/>
      <c r="E507" s="2"/>
      <c r="F507" s="2"/>
      <c r="G507" s="18"/>
      <c r="H507" s="19"/>
      <c r="I507" s="19"/>
      <c r="J507" s="19"/>
      <c r="K507" s="20"/>
      <c r="L507" s="18"/>
      <c r="M507" s="19"/>
      <c r="N507" s="19"/>
      <c r="O507" s="19"/>
      <c r="P507" s="20"/>
      <c r="Q507" s="18"/>
      <c r="R507" s="19"/>
      <c r="S507" s="19"/>
      <c r="T507" s="19"/>
      <c r="U507" s="20"/>
    </row>
    <row r="508" spans="1:21" s="6" customFormat="1" x14ac:dyDescent="0.25">
      <c r="A508" s="26" t="s">
        <v>20</v>
      </c>
      <c r="B508" s="2"/>
      <c r="C508" s="2"/>
      <c r="D508" s="2"/>
      <c r="E508" s="2"/>
      <c r="F508" s="2"/>
      <c r="G508" s="29">
        <v>1.70351042141928</v>
      </c>
      <c r="H508" s="30" t="s">
        <v>28</v>
      </c>
      <c r="I508" s="30">
        <v>2.3523764083791101</v>
      </c>
      <c r="J508" s="30">
        <v>0.262493144346998</v>
      </c>
      <c r="K508" s="31">
        <v>1.17559626111524</v>
      </c>
      <c r="L508" s="29">
        <v>0.96125820894873981</v>
      </c>
      <c r="M508" s="30">
        <v>0.14000000000000001</v>
      </c>
      <c r="N508" s="30">
        <v>-0.49190406305266698</v>
      </c>
      <c r="O508" s="30">
        <v>-0.55220039930636866</v>
      </c>
      <c r="P508" s="31">
        <v>-0.25086651117215303</v>
      </c>
      <c r="Q508" s="29">
        <v>-1.08822792186025</v>
      </c>
      <c r="R508" s="30">
        <v>-0.88667146647958395</v>
      </c>
      <c r="S508" s="30">
        <v>-0.65130453794898802</v>
      </c>
      <c r="T508" s="30">
        <v>-0.48569230489544502</v>
      </c>
      <c r="U508" s="31">
        <v>-0.79363668635494933</v>
      </c>
    </row>
    <row r="509" spans="1:21" s="6" customFormat="1" x14ac:dyDescent="0.25">
      <c r="A509" s="46" t="s">
        <v>21</v>
      </c>
      <c r="B509" s="2"/>
      <c r="C509" s="2"/>
      <c r="D509" s="2"/>
      <c r="E509" s="2"/>
      <c r="F509" s="2"/>
      <c r="G509" s="18" t="s">
        <v>25</v>
      </c>
      <c r="H509" s="19" t="s">
        <v>25</v>
      </c>
      <c r="I509" s="19" t="s">
        <v>25</v>
      </c>
      <c r="J509" s="19" t="s">
        <v>25</v>
      </c>
      <c r="K509" s="20" t="s">
        <v>25</v>
      </c>
      <c r="L509" s="18" t="s">
        <v>25</v>
      </c>
      <c r="M509" s="19" t="s">
        <v>25</v>
      </c>
      <c r="N509" s="19" t="s">
        <v>25</v>
      </c>
      <c r="O509" s="19" t="s">
        <v>25</v>
      </c>
      <c r="P509" s="20" t="s">
        <v>25</v>
      </c>
      <c r="Q509" s="18"/>
      <c r="R509" s="19"/>
      <c r="S509" s="19"/>
      <c r="T509" s="19"/>
      <c r="U509" s="20"/>
    </row>
    <row r="510" spans="1:21" s="6" customFormat="1" x14ac:dyDescent="0.25">
      <c r="A510" s="15" t="s">
        <v>39</v>
      </c>
      <c r="B510" s="2"/>
      <c r="C510" s="2"/>
      <c r="D510" s="2"/>
      <c r="E510" s="2"/>
      <c r="F510" s="2"/>
      <c r="G510" s="18" t="s">
        <v>25</v>
      </c>
      <c r="H510" s="19">
        <v>2.7692404056698998</v>
      </c>
      <c r="I510" s="19">
        <v>0.79322150649862599</v>
      </c>
      <c r="J510" s="19">
        <v>3.7849151887664698</v>
      </c>
      <c r="K510" s="20">
        <v>2.3606206811259498</v>
      </c>
      <c r="L510" s="18">
        <v>1.1979327417896086</v>
      </c>
      <c r="M510" s="19">
        <v>-0.59671107062740614</v>
      </c>
      <c r="N510" s="19">
        <v>-0.46205550297514159</v>
      </c>
      <c r="O510" s="19">
        <v>-0.3724150738500932</v>
      </c>
      <c r="P510" s="20">
        <v>-0.33428285737865493</v>
      </c>
      <c r="Q510" s="18">
        <v>-0.24537667504004801</v>
      </c>
      <c r="R510" s="19">
        <v>7.6084332142737603</v>
      </c>
      <c r="S510" s="19">
        <v>0.119792607269982</v>
      </c>
      <c r="T510" s="19">
        <v>-0.41990350245636898</v>
      </c>
      <c r="U510" s="20">
        <v>1.1388198687413269</v>
      </c>
    </row>
    <row r="511" spans="1:21" s="6" customFormat="1" x14ac:dyDescent="0.25">
      <c r="A511" s="15" t="s">
        <v>18</v>
      </c>
      <c r="B511" s="2"/>
      <c r="C511" s="2"/>
      <c r="D511" s="2"/>
      <c r="E511" s="2"/>
      <c r="F511" s="2"/>
      <c r="G511" s="18">
        <v>-7.9191661851071904E-2</v>
      </c>
      <c r="H511" s="19">
        <v>-6.22123808839639E-2</v>
      </c>
      <c r="I511" s="19">
        <v>-0.12970781270071299</v>
      </c>
      <c r="J511" s="19">
        <v>-0.15592483637024199</v>
      </c>
      <c r="K511" s="20">
        <v>-0.10745560433634301</v>
      </c>
      <c r="L511" s="18">
        <v>-9.1409642232259843E-3</v>
      </c>
      <c r="M511" s="19">
        <v>-5.789071781114502E-2</v>
      </c>
      <c r="N511" s="19">
        <v>3.4210144724873041E-2</v>
      </c>
      <c r="O511" s="19">
        <v>3.8760146737392392E-2</v>
      </c>
      <c r="P511" s="20">
        <v>-1.7817837457690311E-5</v>
      </c>
      <c r="Q511" s="18">
        <v>3.5935177487841197E-2</v>
      </c>
      <c r="R511" s="19">
        <v>5.34805523761753E-2</v>
      </c>
      <c r="S511" s="19">
        <v>7.9687207916936204E-2</v>
      </c>
      <c r="T511" s="19">
        <v>9.3522366284652603E-2</v>
      </c>
      <c r="U511" s="20">
        <v>6.5558504571732151E-2</v>
      </c>
    </row>
    <row r="512" spans="1:21" s="6" customFormat="1" x14ac:dyDescent="0.25">
      <c r="A512" s="15" t="s">
        <v>40</v>
      </c>
      <c r="B512" s="2"/>
      <c r="C512" s="2"/>
      <c r="D512" s="2"/>
      <c r="E512" s="2"/>
      <c r="F512" s="2"/>
      <c r="G512" s="18">
        <v>1.4428848810509001</v>
      </c>
      <c r="H512" s="19" t="s">
        <v>28</v>
      </c>
      <c r="I512" s="19" t="s">
        <v>25</v>
      </c>
      <c r="J512" s="19">
        <v>-0.55598865363563899</v>
      </c>
      <c r="K512" s="20">
        <v>-0.57493327460154098</v>
      </c>
      <c r="L512" s="18">
        <v>-1</v>
      </c>
      <c r="M512" s="19">
        <v>1.0021589629671515</v>
      </c>
      <c r="N512" s="19">
        <v>-1</v>
      </c>
      <c r="O512" s="19">
        <v>2.3116997243506234</v>
      </c>
      <c r="P512" s="20">
        <v>2.4747928694227221</v>
      </c>
      <c r="Q512" s="18" t="s">
        <v>216</v>
      </c>
      <c r="R512" s="19" t="s">
        <v>216</v>
      </c>
      <c r="S512" s="19" t="s">
        <v>28</v>
      </c>
      <c r="T512" s="19">
        <v>-0.72838631688189104</v>
      </c>
      <c r="U512" s="20">
        <v>-0.43175817623407592</v>
      </c>
    </row>
    <row r="513" spans="1:21" s="6" customFormat="1" x14ac:dyDescent="0.25">
      <c r="A513" s="46" t="s">
        <v>23</v>
      </c>
      <c r="B513" s="2"/>
      <c r="C513" s="2"/>
      <c r="D513" s="2"/>
      <c r="E513" s="2"/>
      <c r="F513" s="2"/>
      <c r="G513" s="18"/>
      <c r="H513" s="19"/>
      <c r="I513" s="19"/>
      <c r="J513" s="19"/>
      <c r="K513" s="20"/>
      <c r="L513" s="18"/>
      <c r="M513" s="19"/>
      <c r="N513" s="19"/>
      <c r="O513" s="19"/>
      <c r="P513" s="20"/>
      <c r="Q513" s="18"/>
      <c r="R513" s="19"/>
      <c r="S513" s="19"/>
      <c r="T513" s="19"/>
      <c r="U513" s="20"/>
    </row>
    <row r="514" spans="1:21" s="6" customFormat="1" x14ac:dyDescent="0.25">
      <c r="A514" s="15" t="s">
        <v>12</v>
      </c>
      <c r="B514" s="2"/>
      <c r="C514" s="2"/>
      <c r="D514" s="2"/>
      <c r="E514" s="2"/>
      <c r="F514" s="2"/>
      <c r="G514" s="18" t="s">
        <v>28</v>
      </c>
      <c r="H514" s="19">
        <v>-0.33054838264798603</v>
      </c>
      <c r="I514" s="19">
        <v>0.91169486897428098</v>
      </c>
      <c r="J514" s="19">
        <v>-0.64855800961740495</v>
      </c>
      <c r="K514" s="20">
        <v>-0.110074983586222</v>
      </c>
      <c r="L514" s="18">
        <v>-1.3735232020618109</v>
      </c>
      <c r="M514" s="19">
        <v>0.94429726298232375</v>
      </c>
      <c r="N514" s="19">
        <v>-0.81487160762363819</v>
      </c>
      <c r="O514" s="19">
        <v>-1.1143244466451845</v>
      </c>
      <c r="P514" s="20">
        <v>-0.81475899854757594</v>
      </c>
      <c r="Q514" s="18">
        <v>0.50684674493500903</v>
      </c>
      <c r="R514" s="19">
        <v>-1.0592008544642899</v>
      </c>
      <c r="S514" s="19">
        <v>-2.3625037579966501</v>
      </c>
      <c r="T514" s="19">
        <v>-3.80804451113561</v>
      </c>
      <c r="U514" s="20">
        <v>-2.6563615979537833</v>
      </c>
    </row>
    <row r="515" spans="1:21" s="6" customFormat="1" x14ac:dyDescent="0.25">
      <c r="A515" s="15" t="s">
        <v>24</v>
      </c>
      <c r="B515" s="214"/>
      <c r="C515" s="214"/>
      <c r="D515" s="214"/>
      <c r="E515" s="214"/>
      <c r="F515" s="214"/>
      <c r="G515" s="18" t="s">
        <v>25</v>
      </c>
      <c r="H515" s="19" t="s">
        <v>25</v>
      </c>
      <c r="I515" s="19" t="s">
        <v>25</v>
      </c>
      <c r="J515" s="19" t="s">
        <v>25</v>
      </c>
      <c r="K515" s="20" t="s">
        <v>25</v>
      </c>
      <c r="L515" s="18" t="s">
        <v>25</v>
      </c>
      <c r="M515" s="19" t="s">
        <v>25</v>
      </c>
      <c r="N515" s="19" t="s">
        <v>25</v>
      </c>
      <c r="O515" s="19" t="s">
        <v>25</v>
      </c>
      <c r="P515" s="20" t="s">
        <v>25</v>
      </c>
      <c r="Q515" s="18" t="s">
        <v>25</v>
      </c>
      <c r="R515" s="19" t="s">
        <v>25</v>
      </c>
      <c r="S515" s="19" t="s">
        <v>28</v>
      </c>
      <c r="T515" s="19" t="s">
        <v>25</v>
      </c>
      <c r="U515" s="20" t="s">
        <v>28</v>
      </c>
    </row>
    <row r="516" spans="1:21" s="6" customFormat="1" x14ac:dyDescent="0.25">
      <c r="A516" s="15" t="s">
        <v>204</v>
      </c>
      <c r="B516" s="2"/>
      <c r="C516" s="2"/>
      <c r="D516" s="2"/>
      <c r="E516" s="2"/>
      <c r="F516" s="2"/>
      <c r="G516" s="18" t="s">
        <v>25</v>
      </c>
      <c r="H516" s="19" t="s">
        <v>25</v>
      </c>
      <c r="I516" s="19" t="s">
        <v>25</v>
      </c>
      <c r="J516" s="19" t="s">
        <v>25</v>
      </c>
      <c r="K516" s="20" t="s">
        <v>25</v>
      </c>
      <c r="L516" s="18" t="s">
        <v>25</v>
      </c>
      <c r="M516" s="19" t="s">
        <v>25</v>
      </c>
      <c r="N516" s="19" t="s">
        <v>25</v>
      </c>
      <c r="O516" s="19" t="s">
        <v>25</v>
      </c>
      <c r="P516" s="20" t="s">
        <v>25</v>
      </c>
      <c r="Q516" s="18" t="s">
        <v>216</v>
      </c>
      <c r="R516" s="19" t="s">
        <v>28</v>
      </c>
      <c r="S516" s="19" t="s">
        <v>28</v>
      </c>
      <c r="T516" s="19">
        <v>0.83</v>
      </c>
      <c r="U516" s="20">
        <v>0.82714067133693825</v>
      </c>
    </row>
    <row r="517" spans="1:21" s="6" customFormat="1" ht="14.4" thickBot="1" x14ac:dyDescent="0.3">
      <c r="A517" s="205" t="s">
        <v>14</v>
      </c>
      <c r="B517" s="2"/>
      <c r="C517" s="2"/>
      <c r="D517" s="2"/>
      <c r="E517" s="2"/>
      <c r="F517" s="2"/>
      <c r="G517" s="41">
        <v>0.51771795606220805</v>
      </c>
      <c r="H517" s="42" t="s">
        <v>28</v>
      </c>
      <c r="I517" s="42">
        <v>1.8916313598389001</v>
      </c>
      <c r="J517" s="42">
        <v>0.48107343176823097</v>
      </c>
      <c r="K517" s="43">
        <v>1.17090022487053</v>
      </c>
      <c r="L517" s="41">
        <v>1.0401835897641829</v>
      </c>
      <c r="M517" s="42">
        <v>7.6689430496974506E-2</v>
      </c>
      <c r="N517" s="42">
        <v>-0.3717773398475262</v>
      </c>
      <c r="O517" s="42">
        <v>-0.46091071055396016</v>
      </c>
      <c r="P517" s="43">
        <v>-0.15532744712699922</v>
      </c>
      <c r="Q517" s="41">
        <v>-0.91182779633701605</v>
      </c>
      <c r="R517" s="42">
        <v>-0.71709797017394505</v>
      </c>
      <c r="S517" s="42">
        <v>-0.40348754859017799</v>
      </c>
      <c r="T517" s="42">
        <v>-0.33983291316638498</v>
      </c>
      <c r="U517" s="43">
        <v>-0.61143313204016203</v>
      </c>
    </row>
    <row r="518" spans="1:21" s="6" customFormat="1" ht="14.4" thickTop="1" x14ac:dyDescent="0.25">
      <c r="A518" s="5"/>
      <c r="B518" s="2"/>
      <c r="C518" s="2"/>
      <c r="D518" s="2"/>
      <c r="E518" s="2"/>
      <c r="F518" s="2"/>
      <c r="G518" s="19"/>
      <c r="H518" s="19"/>
      <c r="I518" s="19"/>
      <c r="J518" s="19"/>
      <c r="K518" s="19"/>
      <c r="L518" s="19"/>
      <c r="M518" s="19"/>
      <c r="N518" s="19"/>
      <c r="O518" s="19"/>
      <c r="P518" s="19"/>
      <c r="Q518" s="19"/>
      <c r="R518" s="19"/>
      <c r="S518" s="19"/>
      <c r="T518" s="19"/>
      <c r="U518" s="19"/>
    </row>
    <row r="519" spans="1:21" s="6" customFormat="1" ht="14.4" thickBot="1" x14ac:dyDescent="0.3">
      <c r="A519" s="5"/>
      <c r="B519" s="2"/>
      <c r="C519" s="2"/>
      <c r="D519" s="2"/>
      <c r="E519" s="2"/>
      <c r="F519" s="2"/>
      <c r="G519" s="14"/>
      <c r="H519" s="14"/>
      <c r="I519" s="14"/>
      <c r="J519" s="14"/>
      <c r="K519" s="14"/>
      <c r="L519" s="14"/>
      <c r="M519" s="14"/>
      <c r="N519" s="14"/>
      <c r="O519" s="14"/>
      <c r="P519" s="14"/>
      <c r="Q519" s="14"/>
      <c r="R519" s="373"/>
      <c r="S519" s="373"/>
      <c r="T519" s="14"/>
      <c r="U519" s="373"/>
    </row>
    <row r="520" spans="1:21" s="6" customFormat="1" ht="14.4" thickBot="1" x14ac:dyDescent="0.3">
      <c r="A520" s="5"/>
      <c r="B520" s="2"/>
      <c r="C520" s="2"/>
      <c r="D520" s="2"/>
      <c r="E520" s="2"/>
      <c r="F520" s="2"/>
      <c r="G520" s="427" t="s">
        <v>202</v>
      </c>
      <c r="H520" s="428"/>
      <c r="I520" s="428"/>
      <c r="J520" s="428"/>
      <c r="K520" s="428"/>
      <c r="L520" s="428"/>
      <c r="M520" s="428"/>
      <c r="N520" s="428"/>
      <c r="O520" s="428"/>
      <c r="P520" s="428"/>
      <c r="Q520" s="428"/>
      <c r="R520" s="428"/>
      <c r="S520" s="428"/>
      <c r="T520" s="428"/>
      <c r="U520" s="429"/>
    </row>
    <row r="521" spans="1:21" s="6" customFormat="1" ht="14.4" thickBot="1" x14ac:dyDescent="0.3">
      <c r="B521" s="2"/>
      <c r="C521" s="2"/>
      <c r="D521" s="2"/>
      <c r="E521" s="2"/>
      <c r="F521" s="2"/>
      <c r="G521" s="208" t="s">
        <v>6</v>
      </c>
      <c r="H521" s="209" t="s">
        <v>7</v>
      </c>
      <c r="I521" s="209" t="s">
        <v>8</v>
      </c>
      <c r="J521" s="209" t="s">
        <v>9</v>
      </c>
      <c r="K521" s="210" t="s">
        <v>10</v>
      </c>
      <c r="L521" s="208" t="s">
        <v>45</v>
      </c>
      <c r="M521" s="209" t="s">
        <v>46</v>
      </c>
      <c r="N521" s="209" t="s">
        <v>47</v>
      </c>
      <c r="O521" s="209" t="s">
        <v>48</v>
      </c>
      <c r="P521" s="210" t="s">
        <v>49</v>
      </c>
      <c r="Q521" s="208" t="s">
        <v>210</v>
      </c>
      <c r="R521" s="209" t="str">
        <f>R485</f>
        <v>Q2 2023</v>
      </c>
      <c r="S521" s="209" t="str">
        <f>S485</f>
        <v>Q3 2023</v>
      </c>
      <c r="T521" s="209" t="s">
        <v>229</v>
      </c>
      <c r="U521" s="210" t="str">
        <f>U485</f>
        <v>FY 2023</v>
      </c>
    </row>
    <row r="522" spans="1:21" s="6" customFormat="1" ht="14.4" thickBot="1" x14ac:dyDescent="0.3">
      <c r="A522" s="190" t="s">
        <v>29</v>
      </c>
      <c r="B522" s="2"/>
      <c r="C522" s="2"/>
      <c r="D522" s="2"/>
      <c r="E522" s="2"/>
      <c r="F522" s="2"/>
      <c r="G522" s="217" t="s">
        <v>201</v>
      </c>
      <c r="H522" s="218" t="s">
        <v>201</v>
      </c>
      <c r="I522" s="218" t="s">
        <v>201</v>
      </c>
      <c r="J522" s="218" t="s">
        <v>201</v>
      </c>
      <c r="K522" s="219" t="s">
        <v>201</v>
      </c>
      <c r="L522" s="217" t="s">
        <v>201</v>
      </c>
      <c r="M522" s="218" t="s">
        <v>201</v>
      </c>
      <c r="N522" s="218" t="s">
        <v>201</v>
      </c>
      <c r="O522" s="218" t="s">
        <v>201</v>
      </c>
      <c r="P522" s="219" t="s">
        <v>201</v>
      </c>
      <c r="Q522" s="217" t="s">
        <v>201</v>
      </c>
      <c r="R522" s="218" t="s">
        <v>201</v>
      </c>
      <c r="S522" s="218" t="s">
        <v>201</v>
      </c>
      <c r="T522" s="218" t="s">
        <v>201</v>
      </c>
      <c r="U522" s="219" t="s">
        <v>201</v>
      </c>
    </row>
    <row r="523" spans="1:21" s="6" customFormat="1" x14ac:dyDescent="0.25">
      <c r="A523" s="7" t="s">
        <v>16</v>
      </c>
      <c r="B523" s="2"/>
      <c r="C523" s="2"/>
      <c r="D523" s="2"/>
      <c r="E523" s="2"/>
      <c r="F523" s="2"/>
      <c r="G523" s="11">
        <v>-3.5531249294246399E-2</v>
      </c>
      <c r="H523" s="12">
        <v>5.77790073752283E-2</v>
      </c>
      <c r="I523" s="12">
        <v>8.2731914630087694E-2</v>
      </c>
      <c r="J523" s="12">
        <v>0.113339324993743</v>
      </c>
      <c r="K523" s="13">
        <v>5.6300908139583598E-2</v>
      </c>
      <c r="L523" s="11">
        <v>0.14226670791573495</v>
      </c>
      <c r="M523" s="12">
        <v>0.20844988647647281</v>
      </c>
      <c r="N523" s="12">
        <v>0.16020305840191026</v>
      </c>
      <c r="O523" s="12">
        <v>0.11450197632164517</v>
      </c>
      <c r="P523" s="13">
        <v>0.15458611780804743</v>
      </c>
      <c r="Q523" s="11">
        <v>0.107486735971527</v>
      </c>
      <c r="R523" s="12">
        <v>2.7132597882966399E-2</v>
      </c>
      <c r="S523" s="12">
        <v>5.9313892271615098E-2</v>
      </c>
      <c r="T523" s="12">
        <v>8.2762084496971505E-2</v>
      </c>
      <c r="U523" s="13">
        <v>6.8721390976612826E-2</v>
      </c>
    </row>
    <row r="524" spans="1:21" s="6" customFormat="1" x14ac:dyDescent="0.25">
      <c r="A524" s="15" t="s">
        <v>30</v>
      </c>
      <c r="B524" s="2"/>
      <c r="C524" s="2"/>
      <c r="D524" s="2"/>
      <c r="E524" s="2"/>
      <c r="F524" s="2"/>
      <c r="G524" s="18">
        <v>-1.4081167420108001E-2</v>
      </c>
      <c r="H524" s="19">
        <v>4.1792119194300197E-2</v>
      </c>
      <c r="I524" s="19">
        <v>7.4659001037732195E-2</v>
      </c>
      <c r="J524" s="19">
        <v>0.121431362000638</v>
      </c>
      <c r="K524" s="20">
        <v>5.7145611245113102E-2</v>
      </c>
      <c r="L524" s="18">
        <v>0.14646397261174171</v>
      </c>
      <c r="M524" s="19">
        <v>0.18824094880235331</v>
      </c>
      <c r="N524" s="19">
        <v>0.17772601712255401</v>
      </c>
      <c r="O524" s="19">
        <v>0.12007112546312979</v>
      </c>
      <c r="P524" s="20">
        <v>0.15683454299323815</v>
      </c>
      <c r="Q524" s="18">
        <v>0.101947110025372</v>
      </c>
      <c r="R524" s="19">
        <v>5.7269548940439501E-2</v>
      </c>
      <c r="S524" s="19">
        <v>7.9061358862188E-2</v>
      </c>
      <c r="T524" s="19">
        <v>0.137926598911083</v>
      </c>
      <c r="U524" s="20">
        <v>9.48683886929957E-2</v>
      </c>
    </row>
    <row r="525" spans="1:21" s="6" customFormat="1" x14ac:dyDescent="0.25">
      <c r="A525" s="15" t="s">
        <v>31</v>
      </c>
      <c r="B525" s="2"/>
      <c r="C525" s="2"/>
      <c r="D525" s="2"/>
      <c r="E525" s="2"/>
      <c r="F525" s="2"/>
      <c r="G525" s="18">
        <v>-0.121586468993099</v>
      </c>
      <c r="H525" s="19">
        <v>9.7621178284033605E-2</v>
      </c>
      <c r="I525" s="19">
        <v>0.10980634945468599</v>
      </c>
      <c r="J525" s="19">
        <v>7.8972231824896905E-2</v>
      </c>
      <c r="K525" s="20">
        <v>4.2718804459029397E-2</v>
      </c>
      <c r="L525" s="18">
        <v>0.14385605053307629</v>
      </c>
      <c r="M525" s="19">
        <v>0.29221843798193325</v>
      </c>
      <c r="N525" s="19">
        <v>0.12963425920797184</v>
      </c>
      <c r="O525" s="19">
        <v>0.12548900757016934</v>
      </c>
      <c r="P525" s="20">
        <v>0.16872130133327268</v>
      </c>
      <c r="Q525" s="18">
        <v>0.139467541093032</v>
      </c>
      <c r="R525" s="19">
        <v>-6.1167301853897703E-2</v>
      </c>
      <c r="S525" s="19">
        <v>-1.7187764930437999E-2</v>
      </c>
      <c r="T525" s="19">
        <v>-7.8984224918656504E-2</v>
      </c>
      <c r="U525" s="20">
        <v>-1.3900700672733517E-2</v>
      </c>
    </row>
    <row r="526" spans="1:21" s="6" customFormat="1" x14ac:dyDescent="0.25">
      <c r="A526" s="15" t="s">
        <v>44</v>
      </c>
      <c r="B526" s="2"/>
      <c r="C526" s="2"/>
      <c r="D526" s="2"/>
      <c r="E526" s="2"/>
      <c r="F526" s="2"/>
      <c r="G526" s="18">
        <v>5.8893803117239497E-2</v>
      </c>
      <c r="H526" s="19">
        <v>0.162968741117236</v>
      </c>
      <c r="I526" s="19">
        <v>7.0875626147397106E-2</v>
      </c>
      <c r="J526" s="19">
        <v>0.17822986676812599</v>
      </c>
      <c r="K526" s="20">
        <v>0.121967587888311</v>
      </c>
      <c r="L526" s="18">
        <v>4.4918349249239833E-2</v>
      </c>
      <c r="M526" s="19">
        <v>0.12549226639077762</v>
      </c>
      <c r="N526" s="19">
        <v>2.2274889216507696E-2</v>
      </c>
      <c r="O526" s="19">
        <v>-3.3112848413470571E-2</v>
      </c>
      <c r="P526" s="20">
        <v>3.3421096859135919E-2</v>
      </c>
      <c r="Q526" s="18">
        <v>4.0813161534619002E-2</v>
      </c>
      <c r="R526" s="19">
        <v>-2.7958400905102699E-2</v>
      </c>
      <c r="S526" s="19">
        <v>0.141810704174124</v>
      </c>
      <c r="T526" s="19">
        <v>3.4884182872630801E-2</v>
      </c>
      <c r="U526" s="20">
        <v>4.5321437529345698E-2</v>
      </c>
    </row>
    <row r="527" spans="1:21" s="6" customFormat="1" x14ac:dyDescent="0.25">
      <c r="A527" s="26"/>
      <c r="B527" s="2"/>
      <c r="C527" s="2"/>
      <c r="D527" s="2"/>
      <c r="E527" s="2"/>
      <c r="F527" s="2"/>
      <c r="G527" s="29"/>
      <c r="H527" s="30"/>
      <c r="I527" s="30"/>
      <c r="J527" s="30"/>
      <c r="K527" s="31"/>
      <c r="L527" s="29"/>
      <c r="M527" s="30"/>
      <c r="N527" s="30"/>
      <c r="O527" s="30"/>
      <c r="P527" s="31"/>
      <c r="Q527" s="29"/>
      <c r="R527" s="30"/>
      <c r="S527" s="30"/>
      <c r="T527" s="30"/>
      <c r="U527" s="31"/>
    </row>
    <row r="528" spans="1:21" s="6" customFormat="1" x14ac:dyDescent="0.25">
      <c r="A528" s="188" t="s">
        <v>11</v>
      </c>
      <c r="B528" s="2"/>
      <c r="C528" s="2"/>
      <c r="D528" s="2"/>
      <c r="E528" s="2"/>
      <c r="F528" s="2"/>
      <c r="G528" s="29">
        <v>-3.7182259289594802E-2</v>
      </c>
      <c r="H528" s="30">
        <v>5.6449161683501101E-2</v>
      </c>
      <c r="I528" s="30">
        <v>8.7939854020920402E-2</v>
      </c>
      <c r="J528" s="30">
        <v>0.117203840605478</v>
      </c>
      <c r="K528" s="31">
        <v>5.7461520221583198E-2</v>
      </c>
      <c r="L528" s="29">
        <v>0.1409776219922686</v>
      </c>
      <c r="M528" s="30">
        <v>0.21191593904511141</v>
      </c>
      <c r="N528" s="30">
        <v>0.16283978888726011</v>
      </c>
      <c r="O528" s="30">
        <v>0.11531190432555651</v>
      </c>
      <c r="P528" s="31">
        <v>0.15603491789525561</v>
      </c>
      <c r="Q528" s="29">
        <v>0.107218819005668</v>
      </c>
      <c r="R528" s="30">
        <v>2.6667833405092201E-2</v>
      </c>
      <c r="S528" s="30">
        <v>5.5146793400027497E-2</v>
      </c>
      <c r="T528" s="30">
        <v>8.3966385683191702E-2</v>
      </c>
      <c r="U528" s="31">
        <v>6.7859144168540123E-2</v>
      </c>
    </row>
    <row r="529" spans="1:21" s="6" customFormat="1" x14ac:dyDescent="0.25">
      <c r="A529" s="58" t="s">
        <v>30</v>
      </c>
      <c r="B529" s="2"/>
      <c r="C529" s="2"/>
      <c r="D529" s="2"/>
      <c r="E529" s="2"/>
      <c r="F529" s="2"/>
      <c r="G529" s="18">
        <v>-2.5140268046403205E-2</v>
      </c>
      <c r="H529" s="19">
        <v>3.864499657063529E-2</v>
      </c>
      <c r="I529" s="19">
        <v>7.9393074808142047E-2</v>
      </c>
      <c r="J529" s="19">
        <v>0.12764539146510112</v>
      </c>
      <c r="K529" s="20">
        <v>5.612531972540085E-2</v>
      </c>
      <c r="L529" s="18">
        <v>0.14204507246478248</v>
      </c>
      <c r="M529" s="19">
        <v>0.19127133212202505</v>
      </c>
      <c r="N529" s="19">
        <v>0.17639269049964965</v>
      </c>
      <c r="O529" s="19">
        <v>0.11482286955226098</v>
      </c>
      <c r="P529" s="20">
        <v>0.15467622098744285</v>
      </c>
      <c r="Q529" s="18">
        <v>0.107656978726137</v>
      </c>
      <c r="R529" s="19">
        <v>5.9996058803360397E-2</v>
      </c>
      <c r="S529" s="19">
        <v>8.1233636869233003E-2</v>
      </c>
      <c r="T529" s="19">
        <v>0.13500059777754694</v>
      </c>
      <c r="U529" s="20">
        <v>9.662814633402611E-2</v>
      </c>
    </row>
    <row r="530" spans="1:21" s="6" customFormat="1" x14ac:dyDescent="0.25">
      <c r="A530" s="58" t="s">
        <v>31</v>
      </c>
      <c r="B530" s="2"/>
      <c r="C530" s="2"/>
      <c r="D530" s="2"/>
      <c r="E530" s="2"/>
      <c r="F530" s="2"/>
      <c r="G530" s="18">
        <v>-0.10984341107202958</v>
      </c>
      <c r="H530" s="19">
        <v>0.13754443050957893</v>
      </c>
      <c r="I530" s="19">
        <v>0.1213739154279989</v>
      </c>
      <c r="J530" s="19">
        <v>7.0995654027598221E-2</v>
      </c>
      <c r="K530" s="20">
        <v>5.4818730676586214E-2</v>
      </c>
      <c r="L530" s="18">
        <v>0.1600873356630387</v>
      </c>
      <c r="M530" s="19">
        <v>0.32155854306092629</v>
      </c>
      <c r="N530" s="19">
        <v>0.11970062322527583</v>
      </c>
      <c r="O530" s="19">
        <v>0.12204133995105632</v>
      </c>
      <c r="P530" s="20">
        <v>0.17439250233121426</v>
      </c>
      <c r="Q530" s="18">
        <v>9.9260835682866796E-2</v>
      </c>
      <c r="R530" s="19">
        <v>-0.11700811029352499</v>
      </c>
      <c r="S530" s="19">
        <v>-5.4523531727079098E-2</v>
      </c>
      <c r="T530" s="19">
        <v>-0.11950344553447903</v>
      </c>
      <c r="U530" s="20">
        <v>-5.7362604257097334E-2</v>
      </c>
    </row>
    <row r="531" spans="1:21" s="6" customFormat="1" x14ac:dyDescent="0.25">
      <c r="A531" s="58" t="s">
        <v>44</v>
      </c>
      <c r="B531" s="2"/>
      <c r="C531" s="2"/>
      <c r="D531" s="2"/>
      <c r="E531" s="2"/>
      <c r="F531" s="2"/>
      <c r="G531" s="18">
        <v>0.1363990175154158</v>
      </c>
      <c r="H531" s="19">
        <v>0.11472266469213047</v>
      </c>
      <c r="I531" s="19">
        <v>9.373454038491158E-2</v>
      </c>
      <c r="J531" s="19">
        <v>0.20349466143473108</v>
      </c>
      <c r="K531" s="20">
        <v>0.13770581898240097</v>
      </c>
      <c r="L531" s="18">
        <v>-4.396010028114139E-2</v>
      </c>
      <c r="M531" s="19">
        <v>7.104116172174238E-2</v>
      </c>
      <c r="N531" s="19">
        <v>7.3332016471982633E-2</v>
      </c>
      <c r="O531" s="19">
        <v>6.7185156239252364E-2</v>
      </c>
      <c r="P531" s="20">
        <v>4.2867028355911732E-2</v>
      </c>
      <c r="Q531" s="18">
        <v>0.159936837744176</v>
      </c>
      <c r="R531" s="19">
        <v>7.4684583438023394E-2</v>
      </c>
      <c r="S531" s="19">
        <v>6.3731416505681995E-2</v>
      </c>
      <c r="T531" s="19">
        <v>7.2250261428885076E-2</v>
      </c>
      <c r="U531" s="20">
        <v>9.0320021456741478E-2</v>
      </c>
    </row>
    <row r="532" spans="1:21" s="6" customFormat="1" x14ac:dyDescent="0.25">
      <c r="A532" s="15"/>
      <c r="B532" s="2"/>
      <c r="C532" s="2"/>
      <c r="D532" s="2"/>
      <c r="E532" s="2"/>
      <c r="F532" s="2"/>
      <c r="G532" s="18"/>
      <c r="H532" s="19"/>
      <c r="I532" s="19"/>
      <c r="J532" s="19"/>
      <c r="K532" s="20"/>
      <c r="L532" s="18"/>
      <c r="M532" s="19"/>
      <c r="N532" s="19"/>
      <c r="O532" s="19"/>
      <c r="P532" s="20"/>
      <c r="Q532" s="18"/>
      <c r="R532" s="19"/>
      <c r="S532" s="19"/>
      <c r="T532" s="19"/>
      <c r="U532" s="20"/>
    </row>
    <row r="533" spans="1:21" s="6" customFormat="1" x14ac:dyDescent="0.25">
      <c r="A533" s="26" t="s">
        <v>13</v>
      </c>
      <c r="B533" s="2"/>
      <c r="C533" s="2"/>
      <c r="D533" s="2"/>
      <c r="E533" s="2"/>
      <c r="F533" s="2"/>
      <c r="G533" s="18">
        <v>-2.4772361369086799E-2</v>
      </c>
      <c r="H533" s="19">
        <v>6.5781782313938303E-2</v>
      </c>
      <c r="I533" s="19">
        <v>5.1999179066193099E-2</v>
      </c>
      <c r="J533" s="19">
        <v>9.1810983749546896E-2</v>
      </c>
      <c r="K533" s="20">
        <v>4.9370306619856301E-2</v>
      </c>
      <c r="L533" s="18">
        <v>0.15054593761841556</v>
      </c>
      <c r="M533" s="19">
        <v>0.18785126757589934</v>
      </c>
      <c r="N533" s="19">
        <v>0.14410292636006319</v>
      </c>
      <c r="O533" s="19">
        <v>0.10984891099019933</v>
      </c>
      <c r="P533" s="20">
        <v>0.14585384814165925</v>
      </c>
      <c r="Q533" s="18">
        <v>0.109199068597976</v>
      </c>
      <c r="R533" s="19">
        <v>2.9962486090325601E-2</v>
      </c>
      <c r="S533" s="19">
        <v>8.5417377899777006E-2</v>
      </c>
      <c r="T533" s="19">
        <v>7.5772833553170799E-2</v>
      </c>
      <c r="U533" s="20">
        <v>7.3994749288368453E-2</v>
      </c>
    </row>
    <row r="534" spans="1:21" s="6" customFormat="1" x14ac:dyDescent="0.25">
      <c r="A534" s="15" t="s">
        <v>30</v>
      </c>
      <c r="B534" s="2"/>
      <c r="C534" s="2"/>
      <c r="D534" s="2"/>
      <c r="E534" s="2"/>
      <c r="F534" s="2"/>
      <c r="G534" s="117">
        <v>0.14679139037868599</v>
      </c>
      <c r="H534" s="118">
        <v>8.0590453349529995E-2</v>
      </c>
      <c r="I534" s="118">
        <v>1.9325709095688499E-2</v>
      </c>
      <c r="J534" s="118">
        <v>4.7723067106980002E-2</v>
      </c>
      <c r="K534" s="119">
        <v>6.9912913085372105E-2</v>
      </c>
      <c r="L534" s="117">
        <v>0.20079186303474955</v>
      </c>
      <c r="M534" s="118">
        <v>0.15244981376929689</v>
      </c>
      <c r="N534" s="118">
        <v>0.19410138083120909</v>
      </c>
      <c r="O534" s="118">
        <v>0.18687180956048483</v>
      </c>
      <c r="P534" s="119">
        <v>0.18323137667042699</v>
      </c>
      <c r="Q534" s="117">
        <v>3.4860571463279297E-2</v>
      </c>
      <c r="R534" s="118">
        <v>2.4086383196122101E-2</v>
      </c>
      <c r="S534" s="118">
        <v>5.2498114221769102E-2</v>
      </c>
      <c r="T534" s="118">
        <v>0.17312209261498801</v>
      </c>
      <c r="U534" s="119">
        <v>7.3674279362708345E-2</v>
      </c>
    </row>
    <row r="535" spans="1:21" s="6" customFormat="1" x14ac:dyDescent="0.25">
      <c r="A535" s="15" t="s">
        <v>31</v>
      </c>
      <c r="B535" s="2"/>
      <c r="C535" s="2"/>
      <c r="D535" s="2"/>
      <c r="E535" s="2"/>
      <c r="F535" s="2"/>
      <c r="G535" s="18">
        <v>-0.14818882616547499</v>
      </c>
      <c r="H535" s="19">
        <v>1.4180709996019799E-2</v>
      </c>
      <c r="I535" s="19">
        <v>8.0190397421346205E-2</v>
      </c>
      <c r="J535" s="19">
        <v>9.9114786482451506E-2</v>
      </c>
      <c r="K535" s="20">
        <v>1.40565214159878E-2</v>
      </c>
      <c r="L535" s="18">
        <v>0.10533838252415607</v>
      </c>
      <c r="M535" s="19">
        <v>0.22343590373817354</v>
      </c>
      <c r="N535" s="19">
        <v>0.15599152466890145</v>
      </c>
      <c r="O535" s="19">
        <v>0.1338105942696674</v>
      </c>
      <c r="P535" s="20">
        <v>0.15471402072970816</v>
      </c>
      <c r="Q535" s="18">
        <v>0.23940256086518799</v>
      </c>
      <c r="R535" s="19">
        <v>7.9112366458715597E-2</v>
      </c>
      <c r="S535" s="19">
        <v>7.8499305075333606E-2</v>
      </c>
      <c r="T535" s="19">
        <v>1.9372540972432201E-2</v>
      </c>
      <c r="U535" s="20">
        <v>9.4498129134880357E-2</v>
      </c>
    </row>
    <row r="536" spans="1:21" s="6" customFormat="1" x14ac:dyDescent="0.25">
      <c r="A536" s="15" t="s">
        <v>44</v>
      </c>
      <c r="B536" s="2"/>
      <c r="C536" s="2"/>
      <c r="D536" s="2"/>
      <c r="E536" s="2"/>
      <c r="F536" s="2"/>
      <c r="G536" s="23">
        <v>-1.43319555903649E-2</v>
      </c>
      <c r="H536" s="24">
        <v>0.20909174303233199</v>
      </c>
      <c r="I536" s="24">
        <v>5.2907173762894902E-2</v>
      </c>
      <c r="J536" s="24">
        <v>0.163518233153159</v>
      </c>
      <c r="K536" s="25">
        <v>0.109681453743109</v>
      </c>
      <c r="L536" s="23">
        <v>0.14351284662731673</v>
      </c>
      <c r="M536" s="24">
        <v>0.17334974812572132</v>
      </c>
      <c r="N536" s="24">
        <v>-1.9411126782387777E-2</v>
      </c>
      <c r="O536" s="24">
        <v>-9.4007836334992517E-2</v>
      </c>
      <c r="P536" s="25">
        <v>2.6742905339843186E-2</v>
      </c>
      <c r="Q536" s="23">
        <v>-6.7870805606935702E-2</v>
      </c>
      <c r="R536" s="24">
        <v>-0.111046708344629</v>
      </c>
      <c r="S536" s="24">
        <v>0.21200509180878599</v>
      </c>
      <c r="T536" s="24">
        <v>7.4790267772177196E-3</v>
      </c>
      <c r="U536" s="25">
        <v>8.1409983268169849E-3</v>
      </c>
    </row>
    <row r="537" spans="1:21" s="6" customFormat="1" x14ac:dyDescent="0.25">
      <c r="A537" s="15"/>
      <c r="B537" s="2"/>
      <c r="C537" s="2"/>
      <c r="D537" s="2"/>
      <c r="E537" s="2"/>
      <c r="F537" s="2"/>
      <c r="G537" s="18"/>
      <c r="H537" s="19"/>
      <c r="I537" s="19"/>
      <c r="J537" s="19"/>
      <c r="K537" s="20"/>
      <c r="L537" s="18"/>
      <c r="M537" s="19"/>
      <c r="N537" s="19"/>
      <c r="O537" s="19"/>
      <c r="P537" s="20"/>
      <c r="Q537" s="18"/>
      <c r="R537" s="19"/>
      <c r="S537" s="19"/>
      <c r="T537" s="19"/>
      <c r="U537" s="20"/>
    </row>
    <row r="538" spans="1:21" s="326" customFormat="1" x14ac:dyDescent="0.25">
      <c r="A538" s="221" t="s">
        <v>52</v>
      </c>
      <c r="B538" s="327"/>
      <c r="C538" s="327"/>
      <c r="D538" s="327"/>
      <c r="E538" s="327"/>
      <c r="F538" s="327"/>
      <c r="G538" s="18">
        <v>-3.8716736848874944E-2</v>
      </c>
      <c r="H538" s="19">
        <v>2.5892128115618092E-2</v>
      </c>
      <c r="I538" s="19">
        <v>0.18011448724450793</v>
      </c>
      <c r="J538" s="19">
        <v>0.22991155576411501</v>
      </c>
      <c r="K538" s="20">
        <v>9.9828509020760223E-2</v>
      </c>
      <c r="L538" s="18">
        <v>0.15500187101800225</v>
      </c>
      <c r="M538" s="19">
        <v>0.22574060859974007</v>
      </c>
      <c r="N538" s="19">
        <v>9.032219603072883E-2</v>
      </c>
      <c r="O538" s="19">
        <v>0.1069468638719366</v>
      </c>
      <c r="P538" s="20">
        <v>0.14149650045052922</v>
      </c>
      <c r="Q538" s="18">
        <v>0.12</v>
      </c>
      <c r="R538" s="19">
        <v>6.3965193005069101E-2</v>
      </c>
      <c r="S538" s="19">
        <v>0.15022375976274699</v>
      </c>
      <c r="T538" s="19">
        <v>2.7876569981531599E-2</v>
      </c>
      <c r="U538" s="20">
        <v>8.74930384466613E-2</v>
      </c>
    </row>
    <row r="539" spans="1:21" s="326" customFormat="1" x14ac:dyDescent="0.25">
      <c r="A539" s="221" t="s">
        <v>53</v>
      </c>
      <c r="B539" s="327"/>
      <c r="C539" s="327"/>
      <c r="D539" s="327"/>
      <c r="E539" s="327"/>
      <c r="F539" s="327"/>
      <c r="G539" s="18">
        <v>-0.10987169799834454</v>
      </c>
      <c r="H539" s="19">
        <v>-1.6710104230910582E-2</v>
      </c>
      <c r="I539" s="19">
        <v>0.16504212800687662</v>
      </c>
      <c r="J539" s="19">
        <v>0.24809095343200754</v>
      </c>
      <c r="K539" s="20">
        <v>6.8580195407163327E-2</v>
      </c>
      <c r="L539" s="18">
        <v>7.4628254026849764E-2</v>
      </c>
      <c r="M539" s="19">
        <v>0.13712178452831747</v>
      </c>
      <c r="N539" s="19">
        <v>0.2010285306555526</v>
      </c>
      <c r="O539" s="19">
        <v>5.9644782440912418E-2</v>
      </c>
      <c r="P539" s="20">
        <v>0.11675408277481875</v>
      </c>
      <c r="Q539" s="18">
        <v>0.24</v>
      </c>
      <c r="R539" s="19">
        <v>-3.6444093809087398E-2</v>
      </c>
      <c r="S539" s="19">
        <v>-0.11664839686788001</v>
      </c>
      <c r="T539" s="19">
        <v>-3.8949886598466502E-2</v>
      </c>
      <c r="U539" s="20">
        <v>2.2376477699547898E-3</v>
      </c>
    </row>
    <row r="540" spans="1:21" s="326" customFormat="1" x14ac:dyDescent="0.25">
      <c r="A540" s="221" t="s">
        <v>18</v>
      </c>
      <c r="B540" s="327"/>
      <c r="C540" s="327"/>
      <c r="D540" s="327"/>
      <c r="E540" s="327"/>
      <c r="F540" s="327"/>
      <c r="G540" s="23">
        <v>-7.5524941947535507E-2</v>
      </c>
      <c r="H540" s="24">
        <v>-7.23761136165922E-2</v>
      </c>
      <c r="I540" s="24">
        <v>-6.5344410621114295E-4</v>
      </c>
      <c r="J540" s="24">
        <v>-2.8725472793982899E-2</v>
      </c>
      <c r="K540" s="25">
        <v>-4.4702821580045599E-2</v>
      </c>
      <c r="L540" s="23">
        <v>3.8089656547871116E-2</v>
      </c>
      <c r="M540" s="24">
        <v>5.891365624020091E-2</v>
      </c>
      <c r="N540" s="24">
        <v>0.12184005440480519</v>
      </c>
      <c r="O540" s="24">
        <v>0.29486187208748033</v>
      </c>
      <c r="P540" s="25">
        <v>0.1280850195049468</v>
      </c>
      <c r="Q540" s="23">
        <v>0.220519354253152</v>
      </c>
      <c r="R540" s="24">
        <v>0.181447989111647</v>
      </c>
      <c r="S540" s="24">
        <v>9.44023662979388E-2</v>
      </c>
      <c r="T540" s="24">
        <v>3.83033999719846E-3</v>
      </c>
      <c r="U540" s="25">
        <v>0.11904381380602395</v>
      </c>
    </row>
    <row r="541" spans="1:21" s="6" customFormat="1" x14ac:dyDescent="0.25">
      <c r="A541" s="26" t="s">
        <v>19</v>
      </c>
      <c r="B541" s="2"/>
      <c r="C541" s="2"/>
      <c r="D541" s="2"/>
      <c r="E541" s="2"/>
      <c r="F541" s="2"/>
      <c r="G541" s="34">
        <v>-5.9960616030939502E-2</v>
      </c>
      <c r="H541" s="35">
        <v>8.9113922845519104E-3</v>
      </c>
      <c r="I541" s="35">
        <v>0.16618666015358</v>
      </c>
      <c r="J541" s="35">
        <v>0.21777111712737701</v>
      </c>
      <c r="K541" s="36">
        <v>8.2843544621374304E-2</v>
      </c>
      <c r="L541" s="34">
        <v>0.12949435618272501</v>
      </c>
      <c r="M541" s="35">
        <v>0.19495775068010615</v>
      </c>
      <c r="N541" s="35">
        <v>0.11992316689976104</v>
      </c>
      <c r="O541" s="35">
        <v>0.10133796979487028</v>
      </c>
      <c r="P541" s="36">
        <v>0.13454731291572233</v>
      </c>
      <c r="Q541" s="34">
        <v>0.15338380903753401</v>
      </c>
      <c r="R541" s="35">
        <v>4.3688548918057603E-2</v>
      </c>
      <c r="S541" s="35">
        <v>7.4589926345347501E-2</v>
      </c>
      <c r="T541" s="35">
        <v>1.0018221466184E-2</v>
      </c>
      <c r="U541" s="36">
        <v>6.7179645413919895E-2</v>
      </c>
    </row>
    <row r="542" spans="1:21" s="6" customFormat="1" x14ac:dyDescent="0.25">
      <c r="A542" s="26"/>
      <c r="B542" s="2"/>
      <c r="C542" s="2"/>
      <c r="D542" s="2"/>
      <c r="E542" s="2"/>
      <c r="F542" s="2"/>
      <c r="G542" s="18"/>
      <c r="H542" s="19"/>
      <c r="I542" s="19"/>
      <c r="J542" s="19"/>
      <c r="K542" s="20"/>
      <c r="L542" s="18"/>
      <c r="M542" s="19"/>
      <c r="N542" s="19"/>
      <c r="O542" s="19"/>
      <c r="P542" s="20"/>
      <c r="Q542" s="18"/>
      <c r="R542" s="19"/>
      <c r="S542" s="19"/>
      <c r="T542" s="19"/>
      <c r="U542" s="20"/>
    </row>
    <row r="543" spans="1:21" s="6" customFormat="1" x14ac:dyDescent="0.25">
      <c r="A543" s="26" t="s">
        <v>20</v>
      </c>
      <c r="B543" s="2"/>
      <c r="C543" s="2"/>
      <c r="D543" s="2"/>
      <c r="E543" s="2"/>
      <c r="F543" s="2"/>
      <c r="G543" s="29">
        <v>3.7048606610681598</v>
      </c>
      <c r="H543" s="30">
        <v>1.46636701523374</v>
      </c>
      <c r="I543" s="30">
        <v>-0.62523902637353701</v>
      </c>
      <c r="J543" s="30">
        <v>-0.41585748521146898</v>
      </c>
      <c r="K543" s="31">
        <v>-0.24921573193154301</v>
      </c>
      <c r="L543" s="29">
        <v>1.0060473088926454</v>
      </c>
      <c r="M543" s="30">
        <v>0.11776098298504986</v>
      </c>
      <c r="N543" s="30">
        <v>0.61090576994954326</v>
      </c>
      <c r="O543" s="30">
        <v>0.18415771820592797</v>
      </c>
      <c r="P543" s="31">
        <v>0.29821074983577478</v>
      </c>
      <c r="Q543" s="29">
        <v>-0.83279658089687303</v>
      </c>
      <c r="R543" s="30">
        <v>-0.117469680411851</v>
      </c>
      <c r="S543" s="30">
        <v>0.21224352434656099</v>
      </c>
      <c r="T543" s="30">
        <v>0.55416871680294399</v>
      </c>
      <c r="U543" s="31">
        <v>0.14744196027179846</v>
      </c>
    </row>
    <row r="544" spans="1:21" s="6" customFormat="1" x14ac:dyDescent="0.25">
      <c r="A544" s="46" t="s">
        <v>21</v>
      </c>
      <c r="B544" s="2"/>
      <c r="C544" s="2"/>
      <c r="D544" s="2"/>
      <c r="E544" s="2"/>
      <c r="F544" s="2"/>
      <c r="G544" s="18"/>
      <c r="H544" s="19"/>
      <c r="I544" s="19"/>
      <c r="J544" s="19"/>
      <c r="K544" s="20"/>
      <c r="L544" s="18"/>
      <c r="M544" s="19"/>
      <c r="N544" s="19"/>
      <c r="O544" s="19"/>
      <c r="P544" s="20"/>
      <c r="Q544" s="18"/>
      <c r="R544" s="19"/>
      <c r="S544" s="19"/>
      <c r="T544" s="19"/>
      <c r="U544" s="20"/>
    </row>
    <row r="545" spans="1:21" s="6" customFormat="1" x14ac:dyDescent="0.25">
      <c r="A545" s="15" t="s">
        <v>39</v>
      </c>
      <c r="B545" s="2"/>
      <c r="C545" s="2"/>
      <c r="D545" s="2"/>
      <c r="E545" s="2"/>
      <c r="F545" s="2"/>
      <c r="G545" s="18">
        <v>1.0874151250414601</v>
      </c>
      <c r="H545" s="19">
        <v>-2.1305372450118099</v>
      </c>
      <c r="I545" s="19">
        <v>-0.44100172992820702</v>
      </c>
      <c r="J545" s="19">
        <v>2.1385845954392599</v>
      </c>
      <c r="K545" s="20">
        <v>2.9746825645992101</v>
      </c>
      <c r="L545" s="18">
        <v>3.4624610311724999</v>
      </c>
      <c r="M545" s="19">
        <v>4.6691961337619903</v>
      </c>
      <c r="N545" s="19">
        <v>-0.51964340739132464</v>
      </c>
      <c r="O545" s="19">
        <v>-1.6667500525180139</v>
      </c>
      <c r="P545" s="20">
        <v>2.6592270849252921</v>
      </c>
      <c r="Q545" s="18">
        <v>0.594541687150696</v>
      </c>
      <c r="R545" s="19">
        <v>-0.14506470095947699</v>
      </c>
      <c r="S545" s="19">
        <v>-0.33952642210682299</v>
      </c>
      <c r="T545" s="19">
        <v>1.3168361327392299</v>
      </c>
      <c r="U545" s="20">
        <v>0.16686114987878026</v>
      </c>
    </row>
    <row r="546" spans="1:21" s="6" customFormat="1" x14ac:dyDescent="0.25">
      <c r="A546" s="15" t="s">
        <v>18</v>
      </c>
      <c r="B546" s="2"/>
      <c r="C546" s="2"/>
      <c r="D546" s="2"/>
      <c r="E546" s="2"/>
      <c r="F546" s="2"/>
      <c r="G546" s="18">
        <v>-7.5524941947535507E-2</v>
      </c>
      <c r="H546" s="19">
        <v>-7.23761136165922E-2</v>
      </c>
      <c r="I546" s="19">
        <v>-6.5344410621114295E-4</v>
      </c>
      <c r="J546" s="19">
        <v>-2.8725472793982899E-2</v>
      </c>
      <c r="K546" s="20">
        <v>-4.4702821580045599E-2</v>
      </c>
      <c r="L546" s="18">
        <v>3.8089656547871116E-2</v>
      </c>
      <c r="M546" s="19">
        <v>5.891365624020091E-2</v>
      </c>
      <c r="N546" s="19">
        <v>0.12184005440480519</v>
      </c>
      <c r="O546" s="19">
        <v>0.29486187208748033</v>
      </c>
      <c r="P546" s="20">
        <v>0.1280850195049468</v>
      </c>
      <c r="Q546" s="18">
        <v>0.220519354253152</v>
      </c>
      <c r="R546" s="19">
        <v>0.181447989111647</v>
      </c>
      <c r="S546" s="19">
        <v>9.44023662979388E-2</v>
      </c>
      <c r="T546" s="19">
        <v>3.83033999719846E-3</v>
      </c>
      <c r="U546" s="20">
        <v>0.11904381380602395</v>
      </c>
    </row>
    <row r="547" spans="1:21" s="6" customFormat="1" x14ac:dyDescent="0.25">
      <c r="A547" s="15" t="s">
        <v>40</v>
      </c>
      <c r="B547" s="2"/>
      <c r="C547" s="2"/>
      <c r="D547" s="2"/>
      <c r="E547" s="2"/>
      <c r="F547" s="2"/>
      <c r="G547" s="18" t="s">
        <v>25</v>
      </c>
      <c r="H547" s="19" t="s">
        <v>25</v>
      </c>
      <c r="I547" s="19">
        <v>1</v>
      </c>
      <c r="J547" s="19" t="s">
        <v>25</v>
      </c>
      <c r="K547" s="20">
        <v>1</v>
      </c>
      <c r="L547" s="18" t="s">
        <v>25</v>
      </c>
      <c r="M547" s="19" t="s">
        <v>25</v>
      </c>
      <c r="N547" s="19" t="s">
        <v>25</v>
      </c>
      <c r="O547" s="19" t="s">
        <v>25</v>
      </c>
      <c r="P547" s="20" t="s">
        <v>25</v>
      </c>
      <c r="Q547" s="18" t="s">
        <v>28</v>
      </c>
      <c r="R547" s="19">
        <v>-1</v>
      </c>
      <c r="S547" s="19">
        <v>-1</v>
      </c>
      <c r="T547" s="19">
        <v>1</v>
      </c>
      <c r="U547" s="20">
        <v>1.1477031197433689</v>
      </c>
    </row>
    <row r="548" spans="1:21" s="6" customFormat="1" x14ac:dyDescent="0.25">
      <c r="A548" s="15" t="s">
        <v>22</v>
      </c>
      <c r="B548" s="2"/>
      <c r="C548" s="2"/>
      <c r="D548" s="2"/>
      <c r="E548" s="2"/>
      <c r="F548" s="2"/>
      <c r="G548" s="18" t="s">
        <v>25</v>
      </c>
      <c r="H548" s="19" t="s">
        <v>25</v>
      </c>
      <c r="I548" s="19" t="s">
        <v>25</v>
      </c>
      <c r="J548" s="19" t="s">
        <v>25</v>
      </c>
      <c r="K548" s="20" t="s">
        <v>25</v>
      </c>
      <c r="L548" s="18" t="s">
        <v>25</v>
      </c>
      <c r="M548" s="19" t="s">
        <v>25</v>
      </c>
      <c r="N548" s="19" t="s">
        <v>25</v>
      </c>
      <c r="O548" s="19" t="s">
        <v>25</v>
      </c>
      <c r="P548" s="20" t="s">
        <v>25</v>
      </c>
      <c r="Q548" s="18" t="s">
        <v>28</v>
      </c>
      <c r="R548" s="19" t="s">
        <v>28</v>
      </c>
      <c r="S548" s="19">
        <v>0.39</v>
      </c>
      <c r="T548" s="19">
        <v>1.17</v>
      </c>
      <c r="U548" s="20">
        <v>-0.2338440952509411</v>
      </c>
    </row>
    <row r="549" spans="1:21" s="6" customFormat="1" ht="14.4" thickBot="1" x14ac:dyDescent="0.3">
      <c r="A549" s="205" t="s">
        <v>14</v>
      </c>
      <c r="B549" s="2"/>
      <c r="C549" s="2"/>
      <c r="D549" s="2"/>
      <c r="E549" s="2"/>
      <c r="F549" s="2"/>
      <c r="G549" s="41">
        <v>0.94687150253472296</v>
      </c>
      <c r="H549" s="42">
        <v>0.60427343949129098</v>
      </c>
      <c r="I549" s="42">
        <v>-0.48128274496887502</v>
      </c>
      <c r="J549" s="42">
        <v>-0.35220925104579498</v>
      </c>
      <c r="K549" s="43">
        <v>-0.18577033735583401</v>
      </c>
      <c r="L549" s="41">
        <v>0.38184012513711246</v>
      </c>
      <c r="M549" s="42">
        <v>0.12714127117461255</v>
      </c>
      <c r="N549" s="42">
        <v>0.3831416031096298</v>
      </c>
      <c r="O549" s="42">
        <v>0.1962569605718425</v>
      </c>
      <c r="P549" s="43">
        <v>0.2368824702110055</v>
      </c>
      <c r="Q549" s="41">
        <v>-0.33324086365646</v>
      </c>
      <c r="R549" s="42">
        <v>-3.4191093220859399E-2</v>
      </c>
      <c r="S549" s="42">
        <v>0.17130462938531901</v>
      </c>
      <c r="T549" s="42">
        <v>0.435827603172948</v>
      </c>
      <c r="U549" s="43">
        <v>0.13928111454932823</v>
      </c>
    </row>
    <row r="550" spans="1:21" s="6" customFormat="1" ht="14.4" thickTop="1" x14ac:dyDescent="0.25">
      <c r="A550" s="5"/>
      <c r="B550" s="2"/>
      <c r="C550" s="2"/>
      <c r="D550" s="2"/>
      <c r="E550" s="2"/>
      <c r="F550" s="2"/>
      <c r="G550" s="19"/>
      <c r="H550" s="19"/>
      <c r="I550" s="19"/>
      <c r="J550" s="19"/>
      <c r="K550" s="19"/>
      <c r="L550" s="19"/>
      <c r="M550" s="19"/>
      <c r="N550" s="19"/>
      <c r="O550" s="19"/>
      <c r="P550" s="19"/>
      <c r="Q550" s="19"/>
      <c r="R550" s="19"/>
      <c r="S550" s="19"/>
      <c r="T550" s="19"/>
      <c r="U550" s="19"/>
    </row>
    <row r="551" spans="1:21" s="6" customFormat="1" ht="14.4" thickBot="1" x14ac:dyDescent="0.3">
      <c r="A551" s="5"/>
      <c r="B551" s="2"/>
      <c r="C551" s="2"/>
      <c r="D551" s="2"/>
      <c r="E551" s="2"/>
      <c r="F551" s="2"/>
      <c r="G551" s="14"/>
      <c r="H551" s="14"/>
      <c r="I551" s="14"/>
      <c r="J551" s="14"/>
      <c r="K551" s="14"/>
      <c r="L551" s="14"/>
      <c r="M551" s="14"/>
      <c r="N551" s="14"/>
      <c r="O551" s="14"/>
      <c r="P551" s="14"/>
      <c r="Q551" s="14"/>
      <c r="R551" s="373"/>
      <c r="S551" s="373"/>
      <c r="T551" s="14"/>
      <c r="U551" s="373"/>
    </row>
    <row r="552" spans="1:21" s="6" customFormat="1" ht="14.4" thickBot="1" x14ac:dyDescent="0.3">
      <c r="A552" s="5"/>
      <c r="B552" s="2"/>
      <c r="C552" s="2"/>
      <c r="D552" s="2"/>
      <c r="E552" s="2"/>
      <c r="F552" s="2"/>
      <c r="G552" s="427" t="s">
        <v>202</v>
      </c>
      <c r="H552" s="428"/>
      <c r="I552" s="428"/>
      <c r="J552" s="428"/>
      <c r="K552" s="428"/>
      <c r="L552" s="428"/>
      <c r="M552" s="428"/>
      <c r="N552" s="428"/>
      <c r="O552" s="428"/>
      <c r="P552" s="428"/>
      <c r="Q552" s="428"/>
      <c r="R552" s="428"/>
      <c r="S552" s="428"/>
      <c r="T552" s="428"/>
      <c r="U552" s="429"/>
    </row>
    <row r="553" spans="1:21" s="6" customFormat="1" ht="14.4" thickBot="1" x14ac:dyDescent="0.3">
      <c r="B553" s="2"/>
      <c r="C553" s="2"/>
      <c r="D553" s="2"/>
      <c r="E553" s="2"/>
      <c r="F553" s="2"/>
      <c r="G553" s="208" t="s">
        <v>6</v>
      </c>
      <c r="H553" s="209" t="s">
        <v>7</v>
      </c>
      <c r="I553" s="209" t="s">
        <v>8</v>
      </c>
      <c r="J553" s="209" t="s">
        <v>9</v>
      </c>
      <c r="K553" s="210" t="s">
        <v>10</v>
      </c>
      <c r="L553" s="208" t="s">
        <v>45</v>
      </c>
      <c r="M553" s="209" t="s">
        <v>46</v>
      </c>
      <c r="N553" s="209" t="s">
        <v>47</v>
      </c>
      <c r="O553" s="209" t="s">
        <v>48</v>
      </c>
      <c r="P553" s="210" t="s">
        <v>49</v>
      </c>
      <c r="Q553" s="208" t="s">
        <v>210</v>
      </c>
      <c r="R553" s="209" t="str">
        <f>R521</f>
        <v>Q2 2023</v>
      </c>
      <c r="S553" s="209" t="str">
        <f>S521</f>
        <v>Q3 2023</v>
      </c>
      <c r="T553" s="209" t="s">
        <v>229</v>
      </c>
      <c r="U553" s="210" t="str">
        <f>U521</f>
        <v>FY 2023</v>
      </c>
    </row>
    <row r="554" spans="1:21" s="6" customFormat="1" ht="14.4" thickBot="1" x14ac:dyDescent="0.3">
      <c r="A554" s="194" t="s">
        <v>32</v>
      </c>
      <c r="B554" s="2"/>
      <c r="C554" s="2"/>
      <c r="D554" s="2"/>
      <c r="E554" s="2"/>
      <c r="F554" s="2"/>
      <c r="G554" s="217" t="s">
        <v>201</v>
      </c>
      <c r="H554" s="218" t="s">
        <v>201</v>
      </c>
      <c r="I554" s="218" t="s">
        <v>201</v>
      </c>
      <c r="J554" s="218" t="s">
        <v>201</v>
      </c>
      <c r="K554" s="219" t="s">
        <v>201</v>
      </c>
      <c r="L554" s="217" t="s">
        <v>201</v>
      </c>
      <c r="M554" s="218" t="s">
        <v>201</v>
      </c>
      <c r="N554" s="218" t="s">
        <v>201</v>
      </c>
      <c r="O554" s="218" t="s">
        <v>201</v>
      </c>
      <c r="P554" s="219" t="s">
        <v>201</v>
      </c>
      <c r="Q554" s="217" t="s">
        <v>201</v>
      </c>
      <c r="R554" s="218" t="s">
        <v>201</v>
      </c>
      <c r="S554" s="218" t="s">
        <v>201</v>
      </c>
      <c r="T554" s="218" t="s">
        <v>201</v>
      </c>
      <c r="U554" s="219" t="s">
        <v>201</v>
      </c>
    </row>
    <row r="555" spans="1:21" s="6" customFormat="1" x14ac:dyDescent="0.25">
      <c r="A555" s="7" t="s">
        <v>16</v>
      </c>
      <c r="B555" s="2"/>
      <c r="C555" s="2"/>
      <c r="D555" s="2"/>
      <c r="E555" s="2"/>
      <c r="F555" s="2"/>
      <c r="G555" s="73">
        <v>9.5363025230384396E-2</v>
      </c>
      <c r="H555" s="71">
        <v>3.06739234925783E-2</v>
      </c>
      <c r="I555" s="71">
        <v>3.3174796098162602E-2</v>
      </c>
      <c r="J555" s="71">
        <v>6.7101726481250998E-2</v>
      </c>
      <c r="K555" s="72">
        <v>5.7249001431046498E-2</v>
      </c>
      <c r="L555" s="73">
        <v>0.14192351849338455</v>
      </c>
      <c r="M555" s="71">
        <v>0.28887699160527874</v>
      </c>
      <c r="N555" s="71">
        <v>0.46968934727075096</v>
      </c>
      <c r="O555" s="71">
        <v>0.30143350952944314</v>
      </c>
      <c r="P555" s="72">
        <v>0.29606861653065197</v>
      </c>
      <c r="Q555" s="73">
        <v>0.25148656745978198</v>
      </c>
      <c r="R555" s="71">
        <v>0.19551792817223501</v>
      </c>
      <c r="S555" s="71">
        <v>3.8111657238248102E-2</v>
      </c>
      <c r="T555" s="71">
        <v>0.138861074667255</v>
      </c>
      <c r="U555" s="72">
        <v>0.15</v>
      </c>
    </row>
    <row r="556" spans="1:21" s="6" customFormat="1" x14ac:dyDescent="0.25">
      <c r="A556" s="26"/>
      <c r="B556" s="2"/>
      <c r="C556" s="2"/>
      <c r="D556" s="2"/>
      <c r="E556" s="2"/>
      <c r="F556" s="2"/>
      <c r="G556" s="74"/>
      <c r="H556" s="75"/>
      <c r="I556" s="75"/>
      <c r="J556" s="75"/>
      <c r="K556" s="76"/>
      <c r="L556" s="74"/>
      <c r="M556" s="75"/>
      <c r="N556" s="75"/>
      <c r="O556" s="75"/>
      <c r="P556" s="76"/>
      <c r="Q556" s="74"/>
      <c r="R556" s="75"/>
      <c r="S556" s="75"/>
      <c r="T556" s="75"/>
      <c r="U556" s="76"/>
    </row>
    <row r="557" spans="1:21" s="6" customFormat="1" x14ac:dyDescent="0.25">
      <c r="A557" s="15" t="s">
        <v>11</v>
      </c>
      <c r="B557" s="2"/>
      <c r="C557" s="2"/>
      <c r="D557" s="2"/>
      <c r="E557" s="2"/>
      <c r="F557" s="2"/>
      <c r="G557" s="18">
        <v>0.34207332379356797</v>
      </c>
      <c r="H557" s="19">
        <v>-0.123404442403242</v>
      </c>
      <c r="I557" s="19">
        <v>-0.50242765082366303</v>
      </c>
      <c r="J557" s="19">
        <v>-0.57199610340039697</v>
      </c>
      <c r="K557" s="20">
        <v>-0.21036335922916799</v>
      </c>
      <c r="L557" s="18">
        <v>-0.696014047341731</v>
      </c>
      <c r="M557" s="19">
        <v>-0.60970046087976792</v>
      </c>
      <c r="N557" s="19">
        <v>-0.12390748245877636</v>
      </c>
      <c r="O557" s="19">
        <v>-0.27638698622409602</v>
      </c>
      <c r="P557" s="20">
        <v>-0.52742536541309193</v>
      </c>
      <c r="Q557" s="18">
        <v>-0.12572803833778101</v>
      </c>
      <c r="R557" s="19">
        <v>0.52607049341458501</v>
      </c>
      <c r="S557" s="19">
        <v>-0.120814945573763</v>
      </c>
      <c r="T557" s="19">
        <v>0.12507405665993401</v>
      </c>
      <c r="U557" s="20">
        <v>0.06</v>
      </c>
    </row>
    <row r="558" spans="1:21" s="6" customFormat="1" x14ac:dyDescent="0.25">
      <c r="A558" s="26" t="s">
        <v>13</v>
      </c>
      <c r="B558" s="2"/>
      <c r="C558" s="2"/>
      <c r="D558" s="2"/>
      <c r="E558" s="2"/>
      <c r="F558" s="2"/>
      <c r="G558" s="29">
        <v>1.14712148452502E-2</v>
      </c>
      <c r="H558" s="30">
        <v>6.9726810550093998E-2</v>
      </c>
      <c r="I558" s="30">
        <v>0.196600142477169</v>
      </c>
      <c r="J558" s="30">
        <v>0.26836102007197599</v>
      </c>
      <c r="K558" s="31">
        <v>0.13839748308188499</v>
      </c>
      <c r="L558" s="29">
        <v>0.51922940409812102</v>
      </c>
      <c r="M558" s="30">
        <v>0.47809688007373796</v>
      </c>
      <c r="N558" s="30">
        <v>0.54444846542405667</v>
      </c>
      <c r="O558" s="30">
        <v>0.36385425879449562</v>
      </c>
      <c r="P558" s="31">
        <v>0.47033925064032434</v>
      </c>
      <c r="Q558" s="29">
        <v>0.28575976795645802</v>
      </c>
      <c r="R558" s="30">
        <v>0.17692434637735399</v>
      </c>
      <c r="S558" s="30">
        <v>4.95805489618419E-2</v>
      </c>
      <c r="T558" s="30">
        <v>0.139644143849074</v>
      </c>
      <c r="U558" s="31">
        <v>0.16</v>
      </c>
    </row>
    <row r="559" spans="1:21" s="6" customFormat="1" x14ac:dyDescent="0.25">
      <c r="A559" s="26"/>
      <c r="B559" s="2"/>
      <c r="C559" s="2"/>
      <c r="D559" s="2"/>
      <c r="E559" s="2"/>
      <c r="F559" s="2"/>
      <c r="G559" s="34"/>
      <c r="H559" s="35"/>
      <c r="I559" s="35"/>
      <c r="J559" s="35"/>
      <c r="K559" s="36"/>
      <c r="L559" s="34"/>
      <c r="M559" s="35"/>
      <c r="N559" s="35"/>
      <c r="O559" s="35"/>
      <c r="P559" s="36"/>
      <c r="Q559" s="34"/>
      <c r="R559" s="35"/>
      <c r="S559" s="35"/>
      <c r="T559" s="35"/>
      <c r="U559" s="36"/>
    </row>
    <row r="560" spans="1:21" s="326" customFormat="1" x14ac:dyDescent="0.25">
      <c r="A560" s="221" t="s">
        <v>52</v>
      </c>
      <c r="B560" s="327"/>
      <c r="C560" s="327"/>
      <c r="D560" s="327"/>
      <c r="E560" s="327"/>
      <c r="F560" s="327"/>
      <c r="G560" s="18">
        <v>0.20868990883308711</v>
      </c>
      <c r="H560" s="19">
        <v>0.26462667421636543</v>
      </c>
      <c r="I560" s="19">
        <v>0.29263982762478052</v>
      </c>
      <c r="J560" s="19">
        <v>0.56747644388298979</v>
      </c>
      <c r="K560" s="20">
        <v>0.33442459504924871</v>
      </c>
      <c r="L560" s="18">
        <v>0.61613231499399568</v>
      </c>
      <c r="M560" s="19">
        <v>0.66939679513508288</v>
      </c>
      <c r="N560" s="19">
        <v>0.44755856677594485</v>
      </c>
      <c r="O560" s="19">
        <v>0.11197418027075746</v>
      </c>
      <c r="P560" s="20">
        <v>0.43901754906722595</v>
      </c>
      <c r="Q560" s="18">
        <v>0</v>
      </c>
      <c r="R560" s="19">
        <v>-0.30959123705073799</v>
      </c>
      <c r="S560" s="19">
        <v>-0.16096098918836599</v>
      </c>
      <c r="T560" s="19">
        <v>-0.17224205202151899</v>
      </c>
      <c r="U560" s="20">
        <v>-0.16</v>
      </c>
    </row>
    <row r="561" spans="1:21" s="326" customFormat="1" x14ac:dyDescent="0.25">
      <c r="A561" s="221" t="s">
        <v>53</v>
      </c>
      <c r="B561" s="327"/>
      <c r="C561" s="327"/>
      <c r="D561" s="327"/>
      <c r="E561" s="327"/>
      <c r="F561" s="327"/>
      <c r="G561" s="18">
        <v>0.47584274731825843</v>
      </c>
      <c r="H561" s="19">
        <v>0.44728901283401851</v>
      </c>
      <c r="I561" s="19">
        <v>0.49155872446942317</v>
      </c>
      <c r="J561" s="19">
        <v>1.2029567558877072</v>
      </c>
      <c r="K561" s="20">
        <v>0.69037637638267679</v>
      </c>
      <c r="L561" s="18">
        <v>0.14774231538196475</v>
      </c>
      <c r="M561" s="19">
        <v>0.34379403197550396</v>
      </c>
      <c r="N561" s="19">
        <v>-1.0521861299068741E-2</v>
      </c>
      <c r="O561" s="19">
        <v>-0.15362820224557033</v>
      </c>
      <c r="P561" s="20">
        <v>3.532118798588562E-2</v>
      </c>
      <c r="Q561" s="18">
        <v>0.04</v>
      </c>
      <c r="R561" s="19">
        <v>-9.3501759882827398E-2</v>
      </c>
      <c r="S561" s="19">
        <v>0.10979692011789401</v>
      </c>
      <c r="T561" s="19">
        <v>-0.41719533789279001</v>
      </c>
      <c r="U561" s="20">
        <v>-0.12</v>
      </c>
    </row>
    <row r="562" spans="1:21" s="6" customFormat="1" x14ac:dyDescent="0.25">
      <c r="A562" s="15" t="s">
        <v>18</v>
      </c>
      <c r="B562" s="2"/>
      <c r="C562" s="2"/>
      <c r="D562" s="2"/>
      <c r="E562" s="2"/>
      <c r="F562" s="2"/>
      <c r="G562" s="18">
        <v>0.26618174668201799</v>
      </c>
      <c r="H562" s="19">
        <v>-0.11173604414833101</v>
      </c>
      <c r="I562" s="19">
        <v>-7.6414762291609095E-2</v>
      </c>
      <c r="J562" s="19">
        <v>-0.236043895392577</v>
      </c>
      <c r="K562" s="20">
        <v>-7.5883355947306996E-2</v>
      </c>
      <c r="L562" s="18">
        <v>0.32284459700837059</v>
      </c>
      <c r="M562" s="19">
        <v>0.78947398847582217</v>
      </c>
      <c r="N562" s="19">
        <v>0.69055406512359563</v>
      </c>
      <c r="O562" s="19">
        <v>0.25854145777917847</v>
      </c>
      <c r="P562" s="20">
        <v>0.47826010966369759</v>
      </c>
      <c r="Q562" s="18">
        <v>3.8440514713748999E-2</v>
      </c>
      <c r="R562" s="19">
        <v>6.3318105061771796E-2</v>
      </c>
      <c r="S562" s="19">
        <v>3.4260055472789902E-2</v>
      </c>
      <c r="T562" s="19">
        <v>-1.9519650301466102E-2</v>
      </c>
      <c r="U562" s="20">
        <v>0.03</v>
      </c>
    </row>
    <row r="563" spans="1:21" s="6" customFormat="1" x14ac:dyDescent="0.25">
      <c r="A563" s="26" t="s">
        <v>19</v>
      </c>
      <c r="B563" s="2"/>
      <c r="C563" s="2"/>
      <c r="D563" s="2"/>
      <c r="E563" s="2"/>
      <c r="F563" s="2"/>
      <c r="G563" s="34">
        <v>0.262802989846874</v>
      </c>
      <c r="H563" s="35">
        <v>0.27371951278017698</v>
      </c>
      <c r="I563" s="35">
        <v>0.31388537934170702</v>
      </c>
      <c r="J563" s="35">
        <v>0.62227784599661995</v>
      </c>
      <c r="K563" s="36">
        <v>0.37504413405971798</v>
      </c>
      <c r="L563" s="34">
        <v>0.49485369031787541</v>
      </c>
      <c r="M563" s="35">
        <v>0.60975262284913945</v>
      </c>
      <c r="N563" s="35">
        <v>0.36051637704132816</v>
      </c>
      <c r="O563" s="35">
        <v>4.2221044878338082E-2</v>
      </c>
      <c r="P563" s="36">
        <v>0.34563051078943541</v>
      </c>
      <c r="Q563" s="34">
        <v>9.3928526366306407E-3</v>
      </c>
      <c r="R563" s="35">
        <v>-0.25626599582020299</v>
      </c>
      <c r="S563" s="35">
        <v>-0.10891603893325701</v>
      </c>
      <c r="T563" s="35">
        <v>-0.221538189652286</v>
      </c>
      <c r="U563" s="36">
        <v>-0.15</v>
      </c>
    </row>
    <row r="564" spans="1:21" s="6" customFormat="1" x14ac:dyDescent="0.25">
      <c r="A564" s="26"/>
      <c r="B564" s="2"/>
      <c r="C564" s="2"/>
      <c r="D564" s="2"/>
      <c r="E564" s="2"/>
      <c r="F564" s="2"/>
      <c r="G564" s="18"/>
      <c r="H564" s="19"/>
      <c r="I564" s="19"/>
      <c r="J564" s="19"/>
      <c r="K564" s="20"/>
      <c r="L564" s="18"/>
      <c r="M564" s="19"/>
      <c r="N564" s="19"/>
      <c r="O564" s="19"/>
      <c r="P564" s="20"/>
      <c r="Q564" s="18"/>
      <c r="R564" s="19"/>
      <c r="S564" s="19"/>
      <c r="T564" s="19"/>
      <c r="U564" s="20"/>
    </row>
    <row r="565" spans="1:21" s="6" customFormat="1" x14ac:dyDescent="0.25">
      <c r="A565" s="26" t="s">
        <v>41</v>
      </c>
      <c r="B565" s="2"/>
      <c r="C565" s="2"/>
      <c r="D565" s="2"/>
      <c r="E565" s="2"/>
      <c r="F565" s="2"/>
      <c r="G565" s="29">
        <v>-0.84419180773178704</v>
      </c>
      <c r="H565" s="30">
        <v>-0.85987255967468901</v>
      </c>
      <c r="I565" s="30">
        <v>-0.57679897770993505</v>
      </c>
      <c r="J565" s="30">
        <v>-1.40908241955139</v>
      </c>
      <c r="K565" s="31">
        <v>-0.93982772834304196</v>
      </c>
      <c r="L565" s="29">
        <v>-0.46374305069996391</v>
      </c>
      <c r="M565" s="30">
        <v>-0.82639210943746022</v>
      </c>
      <c r="N565" s="30">
        <v>-3.0379545190336435E-2</v>
      </c>
      <c r="O565" s="30">
        <v>0.32531883895373909</v>
      </c>
      <c r="P565" s="31">
        <v>-0.17097453653298716</v>
      </c>
      <c r="Q565" s="29">
        <v>0.34961858826261499</v>
      </c>
      <c r="R565" s="30">
        <v>0.84034286170454597</v>
      </c>
      <c r="S565" s="30">
        <v>0.52626996442139695</v>
      </c>
      <c r="T565" s="30">
        <v>1.1000000000000001</v>
      </c>
      <c r="U565" s="31">
        <v>0.68</v>
      </c>
    </row>
    <row r="566" spans="1:21" s="6" customFormat="1" x14ac:dyDescent="0.25">
      <c r="A566" s="46" t="s">
        <v>21</v>
      </c>
      <c r="B566" s="2"/>
      <c r="C566" s="2"/>
      <c r="D566" s="2"/>
      <c r="E566" s="2"/>
      <c r="F566" s="2"/>
      <c r="G566" s="77" t="s">
        <v>25</v>
      </c>
      <c r="H566" s="78" t="s">
        <v>25</v>
      </c>
      <c r="I566" s="78" t="s">
        <v>25</v>
      </c>
      <c r="J566" s="78" t="s">
        <v>25</v>
      </c>
      <c r="K566" s="79" t="s">
        <v>25</v>
      </c>
      <c r="L566" s="77" t="s">
        <v>25</v>
      </c>
      <c r="M566" s="78" t="s">
        <v>25</v>
      </c>
      <c r="N566" s="78" t="s">
        <v>25</v>
      </c>
      <c r="O566" s="78" t="s">
        <v>25</v>
      </c>
      <c r="P566" s="79" t="s">
        <v>25</v>
      </c>
      <c r="Q566" s="77"/>
      <c r="R566" s="78"/>
      <c r="S566" s="78"/>
      <c r="T566" s="78"/>
      <c r="U566" s="79"/>
    </row>
    <row r="567" spans="1:21" s="6" customFormat="1" x14ac:dyDescent="0.25">
      <c r="A567" s="15" t="s">
        <v>39</v>
      </c>
      <c r="B567" s="2"/>
      <c r="C567" s="2"/>
      <c r="D567" s="2"/>
      <c r="E567" s="2"/>
      <c r="F567" s="2"/>
      <c r="G567" s="77" t="s">
        <v>25</v>
      </c>
      <c r="H567" s="78">
        <v>5.4271540899276101</v>
      </c>
      <c r="I567" s="78">
        <v>0.75982469369266104</v>
      </c>
      <c r="J567" s="19" t="s">
        <v>28</v>
      </c>
      <c r="K567" s="20" t="s">
        <v>28</v>
      </c>
      <c r="L567" s="77">
        <v>-0.45805356280093629</v>
      </c>
      <c r="M567" s="78">
        <v>1.7698172140684389</v>
      </c>
      <c r="N567" s="78">
        <v>-0.86172555555033603</v>
      </c>
      <c r="O567" s="19">
        <v>-1.2176217572247414</v>
      </c>
      <c r="P567" s="20">
        <v>-0.66902887026812652</v>
      </c>
      <c r="Q567" s="77">
        <v>-0.73691043296049896</v>
      </c>
      <c r="R567" s="78">
        <v>-3.31610895477812</v>
      </c>
      <c r="S567" s="78">
        <v>-3.9359486090771401</v>
      </c>
      <c r="T567" s="19">
        <v>-3.1721233033878402</v>
      </c>
      <c r="U567" s="20">
        <v>-4.8</v>
      </c>
    </row>
    <row r="568" spans="1:21" s="6" customFormat="1" x14ac:dyDescent="0.25">
      <c r="A568" s="15" t="s">
        <v>18</v>
      </c>
      <c r="B568" s="2"/>
      <c r="C568" s="2"/>
      <c r="D568" s="2"/>
      <c r="E568" s="2"/>
      <c r="F568" s="2"/>
      <c r="G568" s="77">
        <v>0.26618174668201799</v>
      </c>
      <c r="H568" s="78">
        <v>-0.11173604414833101</v>
      </c>
      <c r="I568" s="78">
        <v>-7.6414762291609095E-2</v>
      </c>
      <c r="J568" s="78">
        <v>-0.236043895392577</v>
      </c>
      <c r="K568" s="79">
        <v>-7.5883355947306996E-2</v>
      </c>
      <c r="L568" s="77">
        <v>0.32284459700837059</v>
      </c>
      <c r="M568" s="78">
        <v>0.78947398847582217</v>
      </c>
      <c r="N568" s="78">
        <v>0.69055406512359563</v>
      </c>
      <c r="O568" s="78">
        <v>0.25854145777917847</v>
      </c>
      <c r="P568" s="79">
        <v>0.47826010966369759</v>
      </c>
      <c r="Q568" s="77">
        <v>3.8440514713748999E-2</v>
      </c>
      <c r="R568" s="78">
        <v>6.3318105061771796E-2</v>
      </c>
      <c r="S568" s="78">
        <v>3.4260055472789902E-2</v>
      </c>
      <c r="T568" s="78">
        <v>-1.9519650301466102E-2</v>
      </c>
      <c r="U568" s="79">
        <v>0.03</v>
      </c>
    </row>
    <row r="569" spans="1:21" s="6" customFormat="1" x14ac:dyDescent="0.25">
      <c r="A569" s="15" t="s">
        <v>40</v>
      </c>
      <c r="B569" s="2"/>
      <c r="C569" s="2"/>
      <c r="D569" s="2"/>
      <c r="E569" s="2"/>
      <c r="F569" s="2"/>
      <c r="G569" s="77" t="s">
        <v>25</v>
      </c>
      <c r="H569" s="78" t="s">
        <v>25</v>
      </c>
      <c r="I569" s="78" t="s">
        <v>25</v>
      </c>
      <c r="J569" s="78" t="s">
        <v>25</v>
      </c>
      <c r="K569" s="79" t="s">
        <v>25</v>
      </c>
      <c r="L569" s="77">
        <v>-1.0034966616666667</v>
      </c>
      <c r="M569" s="78" t="s">
        <v>25</v>
      </c>
      <c r="N569" s="78" t="s">
        <v>25</v>
      </c>
      <c r="O569" s="78">
        <v>-1.2819311682214369</v>
      </c>
      <c r="P569" s="79">
        <v>-0.75855145711914485</v>
      </c>
      <c r="Q569" s="77">
        <v>1</v>
      </c>
      <c r="R569" s="78">
        <v>-1</v>
      </c>
      <c r="S569" s="78">
        <v>-1</v>
      </c>
      <c r="T569" s="78">
        <v>1</v>
      </c>
      <c r="U569" s="79">
        <v>-1</v>
      </c>
    </row>
    <row r="570" spans="1:21" s="6" customFormat="1" x14ac:dyDescent="0.25">
      <c r="A570" s="15" t="s">
        <v>22</v>
      </c>
      <c r="B570" s="2"/>
      <c r="C570" s="2"/>
      <c r="D570" s="2"/>
      <c r="E570" s="2"/>
      <c r="F570" s="2"/>
      <c r="G570" s="77" t="s">
        <v>25</v>
      </c>
      <c r="H570" s="78" t="s">
        <v>25</v>
      </c>
      <c r="I570" s="78" t="s">
        <v>25</v>
      </c>
      <c r="J570" s="78" t="s">
        <v>25</v>
      </c>
      <c r="K570" s="79" t="s">
        <v>25</v>
      </c>
      <c r="L570" s="77" t="s">
        <v>25</v>
      </c>
      <c r="M570" s="78" t="s">
        <v>25</v>
      </c>
      <c r="N570" s="78" t="s">
        <v>25</v>
      </c>
      <c r="O570" s="78" t="s">
        <v>25</v>
      </c>
      <c r="P570" s="79" t="s">
        <v>25</v>
      </c>
      <c r="Q570" s="77">
        <v>0</v>
      </c>
      <c r="R570" s="19" t="s">
        <v>28</v>
      </c>
      <c r="S570" s="78" t="s">
        <v>28</v>
      </c>
      <c r="T570" s="78" t="s">
        <v>28</v>
      </c>
      <c r="U570" s="79" t="s">
        <v>28</v>
      </c>
    </row>
    <row r="571" spans="1:21" s="6" customFormat="1" x14ac:dyDescent="0.25">
      <c r="A571" s="46" t="s">
        <v>23</v>
      </c>
      <c r="B571" s="2"/>
      <c r="C571" s="2"/>
      <c r="D571" s="2"/>
      <c r="E571" s="2"/>
      <c r="F571" s="2"/>
      <c r="G571" s="77"/>
      <c r="H571" s="78"/>
      <c r="I571" s="78"/>
      <c r="J571" s="78"/>
      <c r="K571" s="79"/>
      <c r="L571" s="77"/>
      <c r="M571" s="78"/>
      <c r="N571" s="78"/>
      <c r="O571" s="78"/>
      <c r="P571" s="79"/>
      <c r="Q571" s="77"/>
      <c r="R571" s="19"/>
      <c r="S571" s="78"/>
      <c r="T571" s="78"/>
      <c r="U571" s="79"/>
    </row>
    <row r="572" spans="1:21" s="6" customFormat="1" x14ac:dyDescent="0.25">
      <c r="A572" s="15" t="s">
        <v>24</v>
      </c>
      <c r="B572" s="2"/>
      <c r="C572" s="2"/>
      <c r="D572" s="2"/>
      <c r="E572" s="2"/>
      <c r="F572" s="2"/>
      <c r="G572" s="77" t="s">
        <v>25</v>
      </c>
      <c r="H572" s="78" t="s">
        <v>25</v>
      </c>
      <c r="I572" s="78" t="s">
        <v>25</v>
      </c>
      <c r="J572" s="78" t="s">
        <v>25</v>
      </c>
      <c r="K572" s="79" t="s">
        <v>25</v>
      </c>
      <c r="L572" s="77">
        <v>1</v>
      </c>
      <c r="M572" s="78" t="s">
        <v>25</v>
      </c>
      <c r="N572" s="78" t="s">
        <v>25</v>
      </c>
      <c r="O572" s="78" t="s">
        <v>25</v>
      </c>
      <c r="P572" s="79">
        <v>0.75060666010633614</v>
      </c>
      <c r="Q572" s="77">
        <v>0</v>
      </c>
      <c r="R572" s="19">
        <v>1</v>
      </c>
      <c r="S572" s="78" t="s">
        <v>28</v>
      </c>
      <c r="T572" s="78" t="s">
        <v>28</v>
      </c>
      <c r="U572" s="79">
        <v>1</v>
      </c>
    </row>
    <row r="573" spans="1:21" s="6" customFormat="1" ht="14.4" thickBot="1" x14ac:dyDescent="0.3">
      <c r="A573" s="205" t="s">
        <v>14</v>
      </c>
      <c r="B573" s="2"/>
      <c r="C573" s="2"/>
      <c r="D573" s="2"/>
      <c r="E573" s="2"/>
      <c r="F573" s="2"/>
      <c r="G573" s="41">
        <v>3.51279055160686</v>
      </c>
      <c r="H573" s="42">
        <v>0.78614113794860696</v>
      </c>
      <c r="I573" s="42">
        <v>-0.70956397230819801</v>
      </c>
      <c r="J573" s="42">
        <v>5.7183716913818303</v>
      </c>
      <c r="K573" s="43">
        <v>2.9936021676261002</v>
      </c>
      <c r="L573" s="41">
        <v>-1.8398867172603923</v>
      </c>
      <c r="M573" s="42">
        <v>9.0646846548928792</v>
      </c>
      <c r="N573" s="42">
        <v>-0.50181612527143804</v>
      </c>
      <c r="O573" s="42">
        <v>-1.7199453129506521</v>
      </c>
      <c r="P573" s="43">
        <v>-1.9859651419910689</v>
      </c>
      <c r="Q573" s="41">
        <v>-0.118057383992589</v>
      </c>
      <c r="R573" s="42">
        <v>-9.1357091699348594</v>
      </c>
      <c r="S573" s="42">
        <v>0.43833285786767101</v>
      </c>
      <c r="T573" s="42">
        <v>-0.89746758310767905</v>
      </c>
      <c r="U573" s="43">
        <v>-2.86</v>
      </c>
    </row>
    <row r="574" spans="1:21" s="6" customFormat="1" ht="14.4" thickTop="1" x14ac:dyDescent="0.25">
      <c r="A574" s="5"/>
      <c r="B574" s="2"/>
      <c r="C574" s="2"/>
      <c r="D574" s="2"/>
      <c r="E574" s="2"/>
      <c r="F574" s="2"/>
      <c r="G574" s="19"/>
      <c r="H574" s="19"/>
      <c r="I574" s="19"/>
      <c r="J574" s="19"/>
      <c r="K574" s="19"/>
      <c r="L574" s="19"/>
      <c r="M574" s="19"/>
      <c r="N574" s="19"/>
      <c r="O574" s="19"/>
      <c r="P574" s="19"/>
      <c r="Q574" s="19"/>
      <c r="R574" s="19"/>
      <c r="S574" s="19"/>
      <c r="T574" s="19"/>
      <c r="U574" s="19"/>
    </row>
    <row r="575" spans="1:21" s="6" customFormat="1" ht="14.4" thickBot="1" x14ac:dyDescent="0.3">
      <c r="A575" s="5"/>
      <c r="B575" s="2"/>
      <c r="C575" s="2"/>
      <c r="D575" s="2"/>
      <c r="E575" s="2"/>
      <c r="F575" s="2"/>
      <c r="G575" s="14"/>
      <c r="H575" s="14"/>
      <c r="I575" s="14"/>
      <c r="J575" s="14"/>
      <c r="K575" s="14"/>
      <c r="L575" s="14"/>
      <c r="M575" s="14"/>
      <c r="N575" s="14"/>
      <c r="O575" s="14"/>
      <c r="P575" s="14"/>
      <c r="Q575" s="14"/>
      <c r="R575" s="373"/>
      <c r="S575" s="373"/>
      <c r="T575" s="14"/>
      <c r="U575" s="373"/>
    </row>
    <row r="576" spans="1:21" s="6" customFormat="1" ht="14.4" thickBot="1" x14ac:dyDescent="0.3">
      <c r="A576" s="5"/>
      <c r="B576" s="2"/>
      <c r="C576" s="2"/>
      <c r="D576" s="2"/>
      <c r="E576" s="2"/>
      <c r="F576" s="2"/>
      <c r="G576" s="427" t="s">
        <v>202</v>
      </c>
      <c r="H576" s="428"/>
      <c r="I576" s="428"/>
      <c r="J576" s="428"/>
      <c r="K576" s="428"/>
      <c r="L576" s="428"/>
      <c r="M576" s="428"/>
      <c r="N576" s="428"/>
      <c r="O576" s="428"/>
      <c r="P576" s="428"/>
      <c r="Q576" s="428"/>
      <c r="R576" s="428"/>
      <c r="S576" s="428"/>
      <c r="T576" s="428"/>
      <c r="U576" s="429"/>
    </row>
    <row r="577" spans="1:21" s="6" customFormat="1" ht="14.4" thickBot="1" x14ac:dyDescent="0.3">
      <c r="B577" s="2"/>
      <c r="C577" s="2"/>
      <c r="D577" s="2"/>
      <c r="E577" s="2"/>
      <c r="F577" s="2"/>
      <c r="G577" s="208" t="s">
        <v>6</v>
      </c>
      <c r="H577" s="209" t="s">
        <v>7</v>
      </c>
      <c r="I577" s="209" t="s">
        <v>8</v>
      </c>
      <c r="J577" s="209" t="s">
        <v>9</v>
      </c>
      <c r="K577" s="210" t="s">
        <v>10</v>
      </c>
      <c r="L577" s="208" t="s">
        <v>45</v>
      </c>
      <c r="M577" s="209" t="s">
        <v>46</v>
      </c>
      <c r="N577" s="209" t="s">
        <v>47</v>
      </c>
      <c r="O577" s="209" t="s">
        <v>48</v>
      </c>
      <c r="P577" s="210" t="s">
        <v>49</v>
      </c>
      <c r="Q577" s="208" t="s">
        <v>210</v>
      </c>
      <c r="R577" s="209" t="str">
        <f>R553</f>
        <v>Q2 2023</v>
      </c>
      <c r="S577" s="209" t="str">
        <f>S553</f>
        <v>Q3 2023</v>
      </c>
      <c r="T577" s="209" t="s">
        <v>229</v>
      </c>
      <c r="U577" s="210" t="str">
        <f>U553</f>
        <v>FY 2023</v>
      </c>
    </row>
    <row r="578" spans="1:21" s="6" customFormat="1" ht="14.4" thickBot="1" x14ac:dyDescent="0.3">
      <c r="A578" s="194" t="s">
        <v>33</v>
      </c>
      <c r="B578" s="2"/>
      <c r="C578" s="2"/>
      <c r="D578" s="2"/>
      <c r="E578" s="2"/>
      <c r="F578" s="2"/>
      <c r="G578" s="217" t="s">
        <v>201</v>
      </c>
      <c r="H578" s="218" t="s">
        <v>201</v>
      </c>
      <c r="I578" s="218" t="s">
        <v>201</v>
      </c>
      <c r="J578" s="218" t="s">
        <v>201</v>
      </c>
      <c r="K578" s="219" t="s">
        <v>201</v>
      </c>
      <c r="L578" s="217" t="s">
        <v>201</v>
      </c>
      <c r="M578" s="218" t="s">
        <v>201</v>
      </c>
      <c r="N578" s="218" t="s">
        <v>201</v>
      </c>
      <c r="O578" s="218" t="s">
        <v>201</v>
      </c>
      <c r="P578" s="219" t="s">
        <v>201</v>
      </c>
      <c r="Q578" s="217" t="s">
        <v>201</v>
      </c>
      <c r="R578" s="218" t="s">
        <v>201</v>
      </c>
      <c r="S578" s="218" t="s">
        <v>201</v>
      </c>
      <c r="T578" s="218" t="s">
        <v>201</v>
      </c>
      <c r="U578" s="219" t="s">
        <v>201</v>
      </c>
    </row>
    <row r="579" spans="1:21" s="6" customFormat="1" x14ac:dyDescent="0.25">
      <c r="A579" s="7" t="s">
        <v>16</v>
      </c>
      <c r="B579" s="2"/>
      <c r="C579" s="2"/>
      <c r="D579" s="2"/>
      <c r="E579" s="2"/>
      <c r="F579" s="2"/>
      <c r="G579" s="11">
        <v>-0.161697088484728</v>
      </c>
      <c r="H579" s="12">
        <v>0.120505484542104</v>
      </c>
      <c r="I579" s="12">
        <v>0.16926632225532101</v>
      </c>
      <c r="J579" s="12">
        <v>0.54532415264323897</v>
      </c>
      <c r="K579" s="13">
        <v>0.170520980012731</v>
      </c>
      <c r="L579" s="11">
        <v>0.34157904747333739</v>
      </c>
      <c r="M579" s="12">
        <v>4.8155657020116489E-2</v>
      </c>
      <c r="N579" s="12">
        <v>4.6692115299180201E-2</v>
      </c>
      <c r="O579" s="12">
        <v>-0.22693596903896598</v>
      </c>
      <c r="P579" s="13">
        <v>1.1458562356065391E-2</v>
      </c>
      <c r="Q579" s="11">
        <v>8.7387448048207705E-3</v>
      </c>
      <c r="R579" s="12">
        <v>0.26441123992428001</v>
      </c>
      <c r="S579" s="12">
        <v>-0.13442784753717801</v>
      </c>
      <c r="T579" s="12">
        <v>-3.8520965371210102E-2</v>
      </c>
      <c r="U579" s="13">
        <v>2.1008365024539052E-2</v>
      </c>
    </row>
    <row r="580" spans="1:21" s="6" customFormat="1" x14ac:dyDescent="0.25">
      <c r="A580" s="15" t="s">
        <v>34</v>
      </c>
      <c r="B580" s="2"/>
      <c r="C580" s="2"/>
      <c r="D580" s="2"/>
      <c r="E580" s="2"/>
      <c r="F580" s="2"/>
      <c r="G580" s="18">
        <v>-6.0385725368790402E-2</v>
      </c>
      <c r="H580" s="19">
        <v>6.4281019294617395E-2</v>
      </c>
      <c r="I580" s="19">
        <v>0.13864340360103</v>
      </c>
      <c r="J580" s="19">
        <v>0.12066505625156999</v>
      </c>
      <c r="K580" s="20">
        <v>6.5575189058754799E-2</v>
      </c>
      <c r="L580" s="18">
        <v>0.19673417444920063</v>
      </c>
      <c r="M580" s="19">
        <v>0.23419716865631873</v>
      </c>
      <c r="N580" s="19">
        <v>0.1368969206708496</v>
      </c>
      <c r="O580" s="19">
        <v>0.15651213956081633</v>
      </c>
      <c r="P580" s="20">
        <v>0.17613117033617709</v>
      </c>
      <c r="Q580" s="18">
        <v>8.5997794928335203E-2</v>
      </c>
      <c r="R580" s="19">
        <v>-7.0940045882838072E-3</v>
      </c>
      <c r="S580" s="19">
        <v>-1.9916142557651999E-2</v>
      </c>
      <c r="T580" s="19">
        <v>-2.9251871901271698E-2</v>
      </c>
      <c r="U580" s="20">
        <v>7.3855920011930828E-3</v>
      </c>
    </row>
    <row r="581" spans="1:21" s="6" customFormat="1" x14ac:dyDescent="0.25">
      <c r="A581" s="15" t="s">
        <v>35</v>
      </c>
      <c r="B581" s="2"/>
      <c r="C581" s="2"/>
      <c r="D581" s="2"/>
      <c r="E581" s="2"/>
      <c r="F581" s="2"/>
      <c r="G581" s="18">
        <v>-0.45044698823074603</v>
      </c>
      <c r="H581" s="19">
        <v>1.0296835299137601</v>
      </c>
      <c r="I581" s="19">
        <v>-0.441298615934057</v>
      </c>
      <c r="J581" s="19">
        <v>0.630445746698585</v>
      </c>
      <c r="K581" s="20">
        <v>-8.1957309840691495E-2</v>
      </c>
      <c r="L581" s="18">
        <v>1.3657952909568287</v>
      </c>
      <c r="M581" s="19">
        <v>-0.12065578459953921</v>
      </c>
      <c r="N581" s="19">
        <v>6.1325843280537522E-2</v>
      </c>
      <c r="O581" s="19">
        <v>-0.38297749486872062</v>
      </c>
      <c r="P581" s="20">
        <v>0.11660698300554465</v>
      </c>
      <c r="Q581" s="18">
        <v>-0.39459113045331123</v>
      </c>
      <c r="R581" s="19">
        <v>-0.42375932911494607</v>
      </c>
      <c r="S581" s="19">
        <v>-0.26</v>
      </c>
      <c r="T581" s="19">
        <v>-4.0196928831249201E-2</v>
      </c>
      <c r="U581" s="20">
        <v>-0.3117793598618589</v>
      </c>
    </row>
    <row r="582" spans="1:21" s="6" customFormat="1" x14ac:dyDescent="0.25">
      <c r="A582" s="15" t="s">
        <v>36</v>
      </c>
      <c r="B582" s="2"/>
      <c r="C582" s="2"/>
      <c r="D582" s="2"/>
      <c r="E582" s="2"/>
      <c r="F582" s="2"/>
      <c r="G582" s="18">
        <v>-1.00251867539937</v>
      </c>
      <c r="H582" s="19">
        <v>6.3829708511590894E-2</v>
      </c>
      <c r="I582" s="19">
        <v>1.8342072463715899</v>
      </c>
      <c r="J582" s="19">
        <v>3.1735372249784599</v>
      </c>
      <c r="K582" s="20">
        <v>1.2774352053715301</v>
      </c>
      <c r="L582" s="18" t="s">
        <v>25</v>
      </c>
      <c r="M582" s="19">
        <v>-0.92634392092642925</v>
      </c>
      <c r="N582" s="19">
        <v>-0.3535855343902044</v>
      </c>
      <c r="O582" s="19">
        <v>-0.82969882988167898</v>
      </c>
      <c r="P582" s="20">
        <v>-0.68694114927780725</v>
      </c>
      <c r="Q582" s="18">
        <v>-2.3809523809523801E-2</v>
      </c>
      <c r="R582" s="19" t="s">
        <v>28</v>
      </c>
      <c r="S582" s="19">
        <v>-1.05042016806723</v>
      </c>
      <c r="T582" s="19">
        <v>-0.136561293285967</v>
      </c>
      <c r="U582" s="20">
        <v>0.78895423212517524</v>
      </c>
    </row>
    <row r="583" spans="1:21" s="6" customFormat="1" x14ac:dyDescent="0.25">
      <c r="A583" s="15"/>
      <c r="B583" s="2"/>
      <c r="C583" s="2"/>
      <c r="D583" s="2"/>
      <c r="E583" s="2"/>
      <c r="F583" s="2"/>
      <c r="G583" s="18"/>
      <c r="H583" s="19"/>
      <c r="I583" s="19"/>
      <c r="J583" s="19"/>
      <c r="K583" s="20"/>
      <c r="L583" s="18"/>
      <c r="M583" s="19"/>
      <c r="N583" s="19"/>
      <c r="O583" s="19"/>
      <c r="P583" s="20"/>
      <c r="Q583" s="18"/>
      <c r="R583" s="19"/>
      <c r="S583" s="19"/>
      <c r="T583" s="19"/>
      <c r="U583" s="20"/>
    </row>
    <row r="584" spans="1:21" s="6" customFormat="1" x14ac:dyDescent="0.25">
      <c r="A584" s="15" t="s">
        <v>11</v>
      </c>
      <c r="B584" s="2"/>
      <c r="C584" s="2"/>
      <c r="D584" s="2"/>
      <c r="E584" s="2"/>
      <c r="F584" s="2"/>
      <c r="G584" s="18">
        <v>-8.8263414078112695E-2</v>
      </c>
      <c r="H584" s="19">
        <v>0.47771805324507799</v>
      </c>
      <c r="I584" s="19">
        <v>0.41863965315235202</v>
      </c>
      <c r="J584" s="19">
        <v>0.325967382399866</v>
      </c>
      <c r="K584" s="20">
        <v>0.25588017564333299</v>
      </c>
      <c r="L584" s="18">
        <v>7.2064161110225372E-2</v>
      </c>
      <c r="M584" s="19">
        <v>0</v>
      </c>
      <c r="N584" s="19">
        <v>0.3163393104006979</v>
      </c>
      <c r="O584" s="19">
        <v>1.739541561392079E-2</v>
      </c>
      <c r="P584" s="20">
        <v>9.4646888032210261E-2</v>
      </c>
      <c r="Q584" s="18">
        <v>0.130227040518957</v>
      </c>
      <c r="R584" s="19">
        <v>3.77612222847417E-2</v>
      </c>
      <c r="S584" s="19">
        <v>-0.128134603025015</v>
      </c>
      <c r="T584" s="19">
        <v>-6.1551106810808699E-2</v>
      </c>
      <c r="U584" s="20">
        <v>-1.5160395794699206E-2</v>
      </c>
    </row>
    <row r="585" spans="1:21" s="6" customFormat="1" x14ac:dyDescent="0.25">
      <c r="A585" s="26" t="s">
        <v>13</v>
      </c>
      <c r="B585" s="2"/>
      <c r="C585" s="2"/>
      <c r="D585" s="2"/>
      <c r="E585" s="2"/>
      <c r="F585" s="2"/>
      <c r="G585" s="114">
        <v>-0.16642582684903001</v>
      </c>
      <c r="H585" s="115">
        <v>0.10227903222152999</v>
      </c>
      <c r="I585" s="115">
        <v>0.15872546907256699</v>
      </c>
      <c r="J585" s="115">
        <v>0.55709919159046795</v>
      </c>
      <c r="K585" s="116">
        <v>0.166024918350515</v>
      </c>
      <c r="L585" s="114">
        <v>0.36085079500567652</v>
      </c>
      <c r="M585" s="115">
        <v>5.1533213600077704E-2</v>
      </c>
      <c r="N585" s="115">
        <v>3.2531612275950035E-2</v>
      </c>
      <c r="O585" s="115">
        <v>-0.23785856487801618</v>
      </c>
      <c r="P585" s="116">
        <v>6.9323569811377047E-3</v>
      </c>
      <c r="Q585" s="114">
        <v>1.93996614530485E-3</v>
      </c>
      <c r="R585" s="115">
        <v>0.279619815199254</v>
      </c>
      <c r="S585" s="115">
        <v>-0.134885458673144</v>
      </c>
      <c r="T585" s="115">
        <v>-3.70038825647633E-2</v>
      </c>
      <c r="U585" s="116">
        <v>2.3382902296928586E-2</v>
      </c>
    </row>
    <row r="586" spans="1:21" s="6" customFormat="1" x14ac:dyDescent="0.25">
      <c r="A586" s="15" t="s">
        <v>34</v>
      </c>
      <c r="B586" s="2"/>
      <c r="C586" s="2"/>
      <c r="D586" s="2"/>
      <c r="E586" s="2"/>
      <c r="F586" s="2"/>
      <c r="G586" s="18">
        <v>-0.08</v>
      </c>
      <c r="H586" s="19">
        <v>0.06</v>
      </c>
      <c r="I586" s="19">
        <v>0.13</v>
      </c>
      <c r="J586" s="19">
        <v>0.11</v>
      </c>
      <c r="K586" s="20">
        <v>0.06</v>
      </c>
      <c r="L586" s="18">
        <v>0.18058757707584513</v>
      </c>
      <c r="M586" s="19">
        <v>0.23009123511903579</v>
      </c>
      <c r="N586" s="19">
        <v>0.11456802129008647</v>
      </c>
      <c r="O586" s="19">
        <v>0.16165486969119505</v>
      </c>
      <c r="P586" s="20">
        <v>0.17038874588256583</v>
      </c>
      <c r="Q586" s="18">
        <v>8.5997794928335203E-2</v>
      </c>
      <c r="R586" s="19">
        <v>-2.5641547861507099E-2</v>
      </c>
      <c r="S586" s="19">
        <v>-1.9916142557651999E-2</v>
      </c>
      <c r="T586" s="19">
        <v>-4.27083333333333E-2</v>
      </c>
      <c r="U586" s="20">
        <v>-4.1668766903762413E-3</v>
      </c>
    </row>
    <row r="587" spans="1:21" s="6" customFormat="1" x14ac:dyDescent="0.25">
      <c r="A587" s="15" t="s">
        <v>35</v>
      </c>
      <c r="B587" s="2"/>
      <c r="C587" s="2"/>
      <c r="D587" s="2"/>
      <c r="E587" s="2"/>
      <c r="F587" s="2"/>
      <c r="G587" s="18">
        <v>-0.47</v>
      </c>
      <c r="H587" s="19">
        <v>0.94</v>
      </c>
      <c r="I587" s="19">
        <v>-0.51</v>
      </c>
      <c r="J587" s="19">
        <v>0.69</v>
      </c>
      <c r="K587" s="20">
        <v>-0.13</v>
      </c>
      <c r="L587" s="18">
        <v>2.0258392115038535</v>
      </c>
      <c r="M587" s="19">
        <v>1.3686310333719415E-2</v>
      </c>
      <c r="N587" s="19">
        <v>0.14451087563870754</v>
      </c>
      <c r="O587" s="19">
        <v>-0.42358899429829683</v>
      </c>
      <c r="P587" s="20">
        <v>0.26532411211646018</v>
      </c>
      <c r="Q587" s="18">
        <v>-0.43859649122806998</v>
      </c>
      <c r="R587" s="19">
        <v>-0.18518518518518501</v>
      </c>
      <c r="S587" s="19">
        <v>-0.13793103448275901</v>
      </c>
      <c r="T587" s="19">
        <v>0.22033898305084701</v>
      </c>
      <c r="U587" s="20">
        <v>-0.22485337134151576</v>
      </c>
    </row>
    <row r="588" spans="1:21" s="6" customFormat="1" x14ac:dyDescent="0.25">
      <c r="A588" s="15" t="s">
        <v>36</v>
      </c>
      <c r="B588" s="2"/>
      <c r="C588" s="2"/>
      <c r="D588" s="2"/>
      <c r="E588" s="2"/>
      <c r="F588" s="2"/>
      <c r="G588" s="23">
        <v>-1</v>
      </c>
      <c r="H588" s="24">
        <v>0.06</v>
      </c>
      <c r="I588" s="24">
        <v>1.84</v>
      </c>
      <c r="J588" s="24">
        <v>3.17</v>
      </c>
      <c r="K588" s="25">
        <v>1.28</v>
      </c>
      <c r="L588" s="23" t="s">
        <v>28</v>
      </c>
      <c r="M588" s="24">
        <v>-0.92634392092642925</v>
      </c>
      <c r="N588" s="24">
        <v>-0.3535855343902044</v>
      </c>
      <c r="O588" s="24">
        <v>-0.82969882988167898</v>
      </c>
      <c r="P588" s="25">
        <v>-0.68694114927780725</v>
      </c>
      <c r="Q588" s="23">
        <v>-2.3809523809523801E-2</v>
      </c>
      <c r="R588" s="24" t="s">
        <v>28</v>
      </c>
      <c r="S588" s="24">
        <v>-1.05042016806723</v>
      </c>
      <c r="T588" s="24">
        <v>-0.13684210526315799</v>
      </c>
      <c r="U588" s="25">
        <v>0.78895423212517524</v>
      </c>
    </row>
    <row r="589" spans="1:21" s="6" customFormat="1" x14ac:dyDescent="0.25">
      <c r="A589" s="15"/>
      <c r="B589" s="2"/>
      <c r="C589" s="2"/>
      <c r="D589" s="2"/>
      <c r="E589" s="2"/>
      <c r="F589" s="2"/>
      <c r="G589" s="18"/>
      <c r="H589" s="19"/>
      <c r="I589" s="19"/>
      <c r="J589" s="19"/>
      <c r="K589" s="20"/>
      <c r="L589" s="18"/>
      <c r="M589" s="19"/>
      <c r="N589" s="19"/>
      <c r="O589" s="19"/>
      <c r="P589" s="20"/>
      <c r="Q589" s="18"/>
      <c r="R589" s="19"/>
      <c r="S589" s="19"/>
      <c r="T589" s="19"/>
      <c r="U589" s="20"/>
    </row>
    <row r="590" spans="1:21" s="326" customFormat="1" x14ac:dyDescent="0.25">
      <c r="A590" s="221" t="s">
        <v>52</v>
      </c>
      <c r="B590" s="327"/>
      <c r="C590" s="327"/>
      <c r="D590" s="327"/>
      <c r="E590" s="327"/>
      <c r="F590" s="327"/>
      <c r="G590" s="18">
        <v>-0.10920194337013231</v>
      </c>
      <c r="H590" s="19">
        <v>0.10948664946255758</v>
      </c>
      <c r="I590" s="19">
        <v>0.16225644059769509</v>
      </c>
      <c r="J590" s="19">
        <v>0.55459804501116916</v>
      </c>
      <c r="K590" s="20">
        <v>0.1765392467703992</v>
      </c>
      <c r="L590" s="18">
        <v>0.24143302315134565</v>
      </c>
      <c r="M590" s="19">
        <v>8.8143220567194133E-2</v>
      </c>
      <c r="N590" s="19">
        <v>9.7338875166478114E-2</v>
      </c>
      <c r="O590" s="19">
        <v>-0.29521169614424991</v>
      </c>
      <c r="P590" s="20">
        <v>7.5268091930607791E-4</v>
      </c>
      <c r="Q590" s="18">
        <v>-0.03</v>
      </c>
      <c r="R590" s="19">
        <v>0.18059138559653301</v>
      </c>
      <c r="S590" s="19">
        <v>-0.21337232523616501</v>
      </c>
      <c r="T590" s="19">
        <v>9.1321577510597302E-2</v>
      </c>
      <c r="U590" s="20">
        <v>-1.1333782592189542E-3</v>
      </c>
    </row>
    <row r="591" spans="1:21" s="326" customFormat="1" x14ac:dyDescent="0.25">
      <c r="A591" s="221" t="s">
        <v>53</v>
      </c>
      <c r="B591" s="327"/>
      <c r="C591" s="327"/>
      <c r="D591" s="327"/>
      <c r="E591" s="327"/>
      <c r="F591" s="327"/>
      <c r="G591" s="18">
        <v>-0.22999849978883807</v>
      </c>
      <c r="H591" s="19">
        <v>8.0805029826883177E-3</v>
      </c>
      <c r="I591" s="19">
        <v>0.31707672797031744</v>
      </c>
      <c r="J591" s="19">
        <v>0.2879280935386781</v>
      </c>
      <c r="K591" s="20">
        <v>9.0220122608090911E-2</v>
      </c>
      <c r="L591" s="18">
        <v>0.36420685489989763</v>
      </c>
      <c r="M591" s="19">
        <v>0.29564547574939021</v>
      </c>
      <c r="N591" s="19">
        <v>1.9001102689488982E-2</v>
      </c>
      <c r="O591" s="19">
        <v>0.194928252641074</v>
      </c>
      <c r="P591" s="20">
        <v>0.20284575283144968</v>
      </c>
      <c r="Q591" s="18">
        <v>0.17</v>
      </c>
      <c r="R591" s="19">
        <v>0.19514898563855501</v>
      </c>
      <c r="S591" s="19">
        <v>2.4486947522906401E-2</v>
      </c>
      <c r="T591" s="19">
        <v>-0.13215849793731699</v>
      </c>
      <c r="U591" s="20">
        <v>4.9946934141746398E-2</v>
      </c>
    </row>
    <row r="592" spans="1:21" s="326" customFormat="1" x14ac:dyDescent="0.25">
      <c r="A592" s="221" t="s">
        <v>18</v>
      </c>
      <c r="B592" s="327"/>
      <c r="C592" s="327"/>
      <c r="D592" s="327"/>
      <c r="E592" s="327"/>
      <c r="F592" s="327"/>
      <c r="G592" s="23">
        <v>-9.7440685153252798E-2</v>
      </c>
      <c r="H592" s="24">
        <v>-0.11669560530029099</v>
      </c>
      <c r="I592" s="24">
        <v>-4.11223992693995E-2</v>
      </c>
      <c r="J592" s="24">
        <v>-0.21134464148387699</v>
      </c>
      <c r="K592" s="25">
        <v>-0.11808223192614201</v>
      </c>
      <c r="L592" s="23">
        <v>-0.31672404666694848</v>
      </c>
      <c r="M592" s="24">
        <v>-9.3472296762229956E-2</v>
      </c>
      <c r="N592" s="24">
        <v>-0.23334298052837901</v>
      </c>
      <c r="O592" s="24">
        <v>-6.4736893209932644E-2</v>
      </c>
      <c r="P592" s="25">
        <v>-0.18083410682241183</v>
      </c>
      <c r="Q592" s="23">
        <v>-6.3145371774094003E-2</v>
      </c>
      <c r="R592" s="24">
        <v>0.29814308132788903</v>
      </c>
      <c r="S592" s="24">
        <v>0.365955713354713</v>
      </c>
      <c r="T592" s="24">
        <v>0.38088544835508897</v>
      </c>
      <c r="U592" s="25">
        <v>0.25736972665721097</v>
      </c>
    </row>
    <row r="593" spans="1:21" s="6" customFormat="1" x14ac:dyDescent="0.25">
      <c r="A593" s="26" t="s">
        <v>19</v>
      </c>
      <c r="B593" s="2"/>
      <c r="C593" s="2"/>
      <c r="D593" s="2"/>
      <c r="E593" s="2"/>
      <c r="F593" s="2"/>
      <c r="G593" s="34">
        <v>-0.12741182133585099</v>
      </c>
      <c r="H593" s="35">
        <v>8.7409916569651303E-2</v>
      </c>
      <c r="I593" s="35">
        <v>0.177373392876536</v>
      </c>
      <c r="J593" s="35">
        <v>0.48757993462961302</v>
      </c>
      <c r="K593" s="36">
        <v>0.155025567052226</v>
      </c>
      <c r="L593" s="34">
        <v>0.24323691952542301</v>
      </c>
      <c r="M593" s="35">
        <v>0.11282174245833954</v>
      </c>
      <c r="N593" s="35">
        <v>7.832363915796163E-2</v>
      </c>
      <c r="O593" s="35">
        <v>-0.22127472235835149</v>
      </c>
      <c r="P593" s="36">
        <v>2.5989902906894735E-2</v>
      </c>
      <c r="Q593" s="34">
        <v>-3.2758034661628599E-3</v>
      </c>
      <c r="R593" s="35">
        <v>0.18535634592369701</v>
      </c>
      <c r="S593" s="35">
        <v>-0.16974280341339301</v>
      </c>
      <c r="T593" s="35">
        <v>4.8555271057224798E-2</v>
      </c>
      <c r="U593" s="36">
        <v>1.2092351140149688E-2</v>
      </c>
    </row>
    <row r="594" spans="1:21" s="6" customFormat="1" x14ac:dyDescent="0.25">
      <c r="A594" s="26"/>
      <c r="B594" s="2"/>
      <c r="C594" s="2"/>
      <c r="D594" s="2"/>
      <c r="E594" s="2"/>
      <c r="F594" s="2"/>
      <c r="G594" s="18"/>
      <c r="H594" s="19"/>
      <c r="I594" s="19"/>
      <c r="J594" s="19"/>
      <c r="K594" s="20"/>
      <c r="L594" s="18"/>
      <c r="M594" s="19"/>
      <c r="N594" s="19"/>
      <c r="O594" s="19"/>
      <c r="P594" s="20"/>
      <c r="Q594" s="18"/>
      <c r="R594" s="19"/>
      <c r="S594" s="19"/>
      <c r="T594" s="19"/>
      <c r="U594" s="20"/>
    </row>
    <row r="595" spans="1:21" s="6" customFormat="1" x14ac:dyDescent="0.25">
      <c r="A595" s="26" t="s">
        <v>20</v>
      </c>
      <c r="B595" s="2"/>
      <c r="C595" s="2"/>
      <c r="D595" s="2"/>
      <c r="E595" s="2"/>
      <c r="F595" s="2"/>
      <c r="G595" s="29">
        <v>-0.35547286869151001</v>
      </c>
      <c r="H595" s="30">
        <v>0.16049089301588701</v>
      </c>
      <c r="I595" s="30">
        <v>9.8774875978274695E-2</v>
      </c>
      <c r="J595" s="30">
        <v>0.80901883255757101</v>
      </c>
      <c r="K595" s="31">
        <v>0.207994560842888</v>
      </c>
      <c r="L595" s="29">
        <v>1.1352978204437887</v>
      </c>
      <c r="M595" s="30">
        <v>-0.17763410238790461</v>
      </c>
      <c r="N595" s="30">
        <v>-0.13040259535122029</v>
      </c>
      <c r="O595" s="30">
        <v>-0.28526495831873311</v>
      </c>
      <c r="P595" s="31">
        <v>-6.3163860315835249E-2</v>
      </c>
      <c r="Q595" s="29">
        <v>2.32031109297525E-2</v>
      </c>
      <c r="R595" s="30">
        <v>0.72051350218118504</v>
      </c>
      <c r="S595" s="30">
        <v>1.0802045226533099E-2</v>
      </c>
      <c r="T595" s="30">
        <v>-0.30829858987529202</v>
      </c>
      <c r="U595" s="31">
        <v>6.8023617139483794E-2</v>
      </c>
    </row>
    <row r="596" spans="1:21" s="6" customFormat="1" x14ac:dyDescent="0.25">
      <c r="A596" s="46" t="s">
        <v>21</v>
      </c>
      <c r="B596" s="2"/>
      <c r="C596" s="2"/>
      <c r="D596" s="2"/>
      <c r="E596" s="2"/>
      <c r="F596" s="2"/>
      <c r="G596" s="18"/>
      <c r="H596" s="19"/>
      <c r="I596" s="19"/>
      <c r="J596" s="19"/>
      <c r="K596" s="20"/>
      <c r="L596" s="18"/>
      <c r="M596" s="19"/>
      <c r="N596" s="19"/>
      <c r="O596" s="19"/>
      <c r="P596" s="20"/>
      <c r="Q596" s="18"/>
      <c r="R596" s="19"/>
      <c r="S596" s="19"/>
      <c r="T596" s="19"/>
      <c r="U596" s="20"/>
    </row>
    <row r="597" spans="1:21" s="6" customFormat="1" x14ac:dyDescent="0.25">
      <c r="A597" s="15" t="s">
        <v>39</v>
      </c>
      <c r="B597" s="2"/>
      <c r="C597" s="2"/>
      <c r="D597" s="2"/>
      <c r="E597" s="2"/>
      <c r="F597" s="2"/>
      <c r="G597" s="18">
        <v>1.31909694614387</v>
      </c>
      <c r="H597" s="19">
        <v>1.0722240742884099</v>
      </c>
      <c r="I597" s="19">
        <v>-1.9626718997647299E-2</v>
      </c>
      <c r="J597" s="19">
        <v>1.21327199048389</v>
      </c>
      <c r="K597" s="20">
        <v>6.0149807763195096</v>
      </c>
      <c r="L597" s="18">
        <v>-1.1443257642682567</v>
      </c>
      <c r="M597" s="19">
        <v>-0.69951966790720854</v>
      </c>
      <c r="N597" s="19">
        <v>-1.1383005977262284</v>
      </c>
      <c r="O597" s="19">
        <v>-1.1965660892985956</v>
      </c>
      <c r="P597" s="20">
        <v>-0.99248332044667931</v>
      </c>
      <c r="Q597" s="18">
        <v>-3.58313861393711</v>
      </c>
      <c r="R597" s="19">
        <v>-1.7208653009449599</v>
      </c>
      <c r="S597" s="19">
        <v>-6.6733054936637197</v>
      </c>
      <c r="T597" s="19">
        <v>0.50475522244929205</v>
      </c>
      <c r="U597" s="20" t="s">
        <v>28</v>
      </c>
    </row>
    <row r="598" spans="1:21" s="6" customFormat="1" x14ac:dyDescent="0.25">
      <c r="A598" s="15" t="s">
        <v>18</v>
      </c>
      <c r="B598" s="2"/>
      <c r="C598" s="2"/>
      <c r="D598" s="2"/>
      <c r="E598" s="2"/>
      <c r="F598" s="2"/>
      <c r="G598" s="18">
        <v>-9.7440685153252798E-2</v>
      </c>
      <c r="H598" s="19">
        <v>-0.11669560530029099</v>
      </c>
      <c r="I598" s="19">
        <v>-4.11223992693995E-2</v>
      </c>
      <c r="J598" s="19">
        <v>-0.21134464148387699</v>
      </c>
      <c r="K598" s="20">
        <v>-0.11808223192614201</v>
      </c>
      <c r="L598" s="18">
        <v>-0.31672404666694731</v>
      </c>
      <c r="M598" s="19">
        <v>-9.3472296762229956E-2</v>
      </c>
      <c r="N598" s="19">
        <v>-0.23334298052837901</v>
      </c>
      <c r="O598" s="19">
        <v>-6.4736893209932644E-2</v>
      </c>
      <c r="P598" s="20">
        <v>-0.18083410682241183</v>
      </c>
      <c r="Q598" s="18">
        <v>-6.3145371774094003E-2</v>
      </c>
      <c r="R598" s="19">
        <v>0.29814308132788903</v>
      </c>
      <c r="S598" s="19">
        <v>0.365955713354713</v>
      </c>
      <c r="T598" s="19">
        <v>0.38088544835508897</v>
      </c>
      <c r="U598" s="20">
        <v>0.25736972665721097</v>
      </c>
    </row>
    <row r="599" spans="1:21" s="6" customFormat="1" x14ac:dyDescent="0.25">
      <c r="A599" s="15" t="s">
        <v>40</v>
      </c>
      <c r="B599" s="2"/>
      <c r="C599" s="2"/>
      <c r="D599" s="2"/>
      <c r="E599" s="2"/>
      <c r="F599" s="2"/>
      <c r="G599" s="18">
        <v>0.13418084745762601</v>
      </c>
      <c r="H599" s="19">
        <v>0.13418084745762501</v>
      </c>
      <c r="I599" s="19">
        <v>0.13418084745763101</v>
      </c>
      <c r="J599" s="19">
        <v>0.13418084745762701</v>
      </c>
      <c r="K599" s="20">
        <v>0.13418084745762701</v>
      </c>
      <c r="L599" s="18">
        <v>0.94127242683670087</v>
      </c>
      <c r="M599" s="19">
        <v>0.94127242683670387</v>
      </c>
      <c r="N599" s="19">
        <v>0.94127242683669987</v>
      </c>
      <c r="O599" s="19">
        <v>1.1586391160302048</v>
      </c>
      <c r="P599" s="20">
        <v>0.9944956423229514</v>
      </c>
      <c r="Q599" s="18">
        <v>-0.638890000000081</v>
      </c>
      <c r="R599" s="19">
        <v>-0.64</v>
      </c>
      <c r="S599" s="19">
        <v>-0.64</v>
      </c>
      <c r="T599" s="19">
        <v>0.06</v>
      </c>
      <c r="U599" s="20">
        <v>-0.39490983073568453</v>
      </c>
    </row>
    <row r="600" spans="1:21" s="6" customFormat="1" x14ac:dyDescent="0.25">
      <c r="A600" s="15" t="s">
        <v>22</v>
      </c>
      <c r="B600" s="2"/>
      <c r="C600" s="2"/>
      <c r="D600" s="2"/>
      <c r="E600" s="2"/>
      <c r="F600" s="2"/>
      <c r="G600" s="18" t="s">
        <v>25</v>
      </c>
      <c r="H600" s="19">
        <v>-2.9434074022623902</v>
      </c>
      <c r="I600" s="19">
        <v>-4.1252590210789597</v>
      </c>
      <c r="J600" s="19">
        <v>-5.3103291163549899</v>
      </c>
      <c r="K600" s="20">
        <v>-4.2323954654397902</v>
      </c>
      <c r="L600" s="18">
        <v>-9.9900924968401696</v>
      </c>
      <c r="M600" s="19">
        <v>1.9280076841363287</v>
      </c>
      <c r="N600" s="19">
        <v>0.75872239242763728</v>
      </c>
      <c r="O600" s="19">
        <v>0.76685187600616589</v>
      </c>
      <c r="P600" s="20">
        <v>0.53999562381277422</v>
      </c>
      <c r="Q600" s="18">
        <v>0.691353389584906</v>
      </c>
      <c r="R600" s="19">
        <v>-1.63</v>
      </c>
      <c r="S600" s="19">
        <v>8.2320067414817704</v>
      </c>
      <c r="T600" s="19">
        <v>-0.85</v>
      </c>
      <c r="U600" s="20">
        <v>1.8587042625156505</v>
      </c>
    </row>
    <row r="601" spans="1:21" s="6" customFormat="1" x14ac:dyDescent="0.25">
      <c r="A601" s="46" t="s">
        <v>23</v>
      </c>
      <c r="B601" s="2"/>
      <c r="C601" s="2"/>
      <c r="D601" s="2"/>
      <c r="E601" s="2"/>
      <c r="F601" s="2"/>
      <c r="G601" s="18"/>
      <c r="H601" s="19"/>
      <c r="I601" s="19"/>
      <c r="J601" s="19"/>
      <c r="K601" s="20"/>
      <c r="L601" s="18"/>
      <c r="M601" s="19"/>
      <c r="N601" s="19"/>
      <c r="O601" s="19"/>
      <c r="P601" s="20"/>
      <c r="Q601" s="18"/>
      <c r="R601" s="19"/>
      <c r="S601" s="19"/>
      <c r="T601" s="19"/>
      <c r="U601" s="20"/>
    </row>
    <row r="602" spans="1:21" s="6" customFormat="1" x14ac:dyDescent="0.25">
      <c r="A602" s="15" t="s">
        <v>24</v>
      </c>
      <c r="B602" s="2"/>
      <c r="C602" s="2"/>
      <c r="D602" s="2"/>
      <c r="E602" s="2"/>
      <c r="F602" s="2"/>
      <c r="G602" s="18" t="s">
        <v>25</v>
      </c>
      <c r="H602" s="19" t="s">
        <v>25</v>
      </c>
      <c r="I602" s="19" t="s">
        <v>25</v>
      </c>
      <c r="J602" s="19" t="s">
        <v>25</v>
      </c>
      <c r="K602" s="20" t="s">
        <v>25</v>
      </c>
      <c r="L602" s="18" t="s">
        <v>25</v>
      </c>
      <c r="M602" s="19" t="s">
        <v>25</v>
      </c>
      <c r="N602" s="19" t="s">
        <v>25</v>
      </c>
      <c r="O602" s="19" t="s">
        <v>25</v>
      </c>
      <c r="P602" s="20" t="s">
        <v>25</v>
      </c>
      <c r="Q602" s="18">
        <v>0</v>
      </c>
      <c r="R602" s="19" t="s">
        <v>28</v>
      </c>
      <c r="S602" s="19" t="s">
        <v>28</v>
      </c>
      <c r="T602" s="19" t="s">
        <v>28</v>
      </c>
      <c r="U602" s="20" t="s">
        <v>28</v>
      </c>
    </row>
    <row r="603" spans="1:21" s="6" customFormat="1" ht="14.4" thickBot="1" x14ac:dyDescent="0.3">
      <c r="A603" s="205" t="s">
        <v>14</v>
      </c>
      <c r="B603" s="2"/>
      <c r="C603" s="2"/>
      <c r="D603" s="2"/>
      <c r="E603" s="2"/>
      <c r="F603" s="2"/>
      <c r="G603" s="41">
        <v>2.2012681775596201</v>
      </c>
      <c r="H603" s="42">
        <v>0.45044960970391501</v>
      </c>
      <c r="I603" s="42">
        <v>5.1574502281048998E-2</v>
      </c>
      <c r="J603" s="42">
        <v>0.81681993471731396</v>
      </c>
      <c r="K603" s="43">
        <v>1.1313454787552</v>
      </c>
      <c r="L603" s="41">
        <v>-0.11279975933467173</v>
      </c>
      <c r="M603" s="42">
        <v>-0.4225820635014283</v>
      </c>
      <c r="N603" s="42">
        <v>-0.35251398532272205</v>
      </c>
      <c r="O603" s="42">
        <v>-0.54553965386646042</v>
      </c>
      <c r="P603" s="43">
        <v>-0.40275815919782254</v>
      </c>
      <c r="Q603" s="41">
        <v>-0.29719578175510902</v>
      </c>
      <c r="R603" s="42">
        <v>6.57596799933165E-2</v>
      </c>
      <c r="S603" s="42">
        <v>-0.28183535970624701</v>
      </c>
      <c r="T603" s="42">
        <v>-0.23110954306799</v>
      </c>
      <c r="U603" s="43">
        <v>-0.17188044831817789</v>
      </c>
    </row>
    <row r="604" spans="1:21" s="6" customFormat="1" ht="14.4" thickTop="1" x14ac:dyDescent="0.25">
      <c r="A604" s="406" t="s">
        <v>244</v>
      </c>
      <c r="B604" s="2"/>
      <c r="C604" s="2"/>
      <c r="D604" s="2"/>
      <c r="E604" s="2"/>
      <c r="F604" s="2"/>
      <c r="G604" s="19"/>
      <c r="H604" s="19"/>
      <c r="I604" s="19"/>
      <c r="J604" s="19"/>
      <c r="K604" s="19"/>
      <c r="L604" s="19"/>
      <c r="M604" s="19"/>
      <c r="N604" s="19"/>
      <c r="O604" s="19"/>
      <c r="P604" s="19"/>
      <c r="Q604" s="19"/>
      <c r="R604" s="19"/>
      <c r="S604" s="19"/>
      <c r="T604" s="19"/>
      <c r="U604" s="19"/>
    </row>
    <row r="605" spans="1:21" x14ac:dyDescent="0.25">
      <c r="A605" s="406"/>
    </row>
  </sheetData>
  <mergeCells count="12">
    <mergeCell ref="G520:U520"/>
    <mergeCell ref="G552:U552"/>
    <mergeCell ref="G576:U576"/>
    <mergeCell ref="G204:U204"/>
    <mergeCell ref="G248:U248"/>
    <mergeCell ref="G283:U283"/>
    <mergeCell ref="G319:U319"/>
    <mergeCell ref="G351:U351"/>
    <mergeCell ref="G375:U375"/>
    <mergeCell ref="G405:U405"/>
    <mergeCell ref="G449:U449"/>
    <mergeCell ref="G484:U484"/>
  </mergeCells>
  <pageMargins left="0.7" right="0.7" top="0.75" bottom="0.75" header="0.3" footer="0.3"/>
  <pageSetup paperSize="17" scale="61" fitToWidth="2" fitToHeight="3" orientation="landscape" r:id="rId1"/>
  <rowBreaks count="9" manualBreakCount="9">
    <brk id="116" max="16" man="1"/>
    <brk id="173" max="16383" man="1"/>
    <brk id="45" max="16383" man="1"/>
    <brk id="318" max="16383" man="1"/>
    <brk id="374" max="16383" man="1"/>
    <brk id="203" max="16383" man="1"/>
    <brk id="483" max="16383" man="1"/>
    <brk id="551" max="16383" man="1"/>
    <brk id="40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C15D1-1EDE-474D-A17B-57EEB73C1EFB}">
  <sheetPr>
    <tabColor rgb="FFE30613"/>
  </sheetPr>
  <dimension ref="A1:V68"/>
  <sheetViews>
    <sheetView showGridLines="0" zoomScale="80" zoomScaleNormal="80" workbookViewId="0">
      <pane xSplit="1" ySplit="4" topLeftCell="B5" activePane="bottomRight" state="frozen"/>
      <selection pane="topRight" activeCell="B1" sqref="B1"/>
      <selection pane="bottomLeft" activeCell="A5" sqref="A5"/>
      <selection pane="bottomRight" activeCell="B5" sqref="B5"/>
    </sheetView>
  </sheetViews>
  <sheetFormatPr defaultColWidth="8.88671875" defaultRowHeight="13.8" x14ac:dyDescent="0.25"/>
  <cols>
    <col min="1" max="1" width="64" style="2" customWidth="1"/>
    <col min="2" max="2" width="10.109375" style="2" customWidth="1"/>
    <col min="3" max="5" width="10.109375" style="2" bestFit="1" customWidth="1"/>
    <col min="6" max="6" width="11" style="2" bestFit="1" customWidth="1"/>
    <col min="7" max="7" width="10.109375" style="2" customWidth="1"/>
    <col min="8" max="10" width="10.109375" style="2" bestFit="1" customWidth="1"/>
    <col min="11" max="11" width="11" style="2" bestFit="1" customWidth="1"/>
    <col min="12" max="12" width="10.109375" style="2" customWidth="1"/>
    <col min="13" max="15" width="10.6640625" style="2" bestFit="1" customWidth="1"/>
    <col min="16" max="16" width="12" style="2" bestFit="1" customWidth="1"/>
    <col min="17" max="17" width="10.6640625" style="2" bestFit="1" customWidth="1"/>
    <col min="18" max="19" width="10.6640625" style="147" bestFit="1" customWidth="1"/>
    <col min="20" max="20" width="10.6640625" style="2" bestFit="1" customWidth="1"/>
    <col min="21" max="21" width="12" style="2" bestFit="1" customWidth="1"/>
    <col min="22" max="16384" width="8.88671875" style="2"/>
  </cols>
  <sheetData>
    <row r="1" spans="1:22" collapsed="1" x14ac:dyDescent="0.25">
      <c r="A1" s="4" t="s">
        <v>0</v>
      </c>
      <c r="B1" s="147"/>
      <c r="Q1" s="147"/>
    </row>
    <row r="2" spans="1:22" x14ac:dyDescent="0.25">
      <c r="A2" s="5" t="s">
        <v>205</v>
      </c>
      <c r="B2" s="147"/>
      <c r="Q2" s="147"/>
    </row>
    <row r="3" spans="1:22" ht="14.4" thickBot="1" x14ac:dyDescent="0.3">
      <c r="B3" s="335"/>
      <c r="Q3" s="335"/>
      <c r="R3" s="335"/>
      <c r="S3" s="335"/>
    </row>
    <row r="4" spans="1:22" ht="14.4" thickBot="1" x14ac:dyDescent="0.3">
      <c r="B4" s="124" t="s">
        <v>1</v>
      </c>
      <c r="C4" s="125" t="s">
        <v>2</v>
      </c>
      <c r="D4" s="125" t="s">
        <v>3</v>
      </c>
      <c r="E4" s="125" t="s">
        <v>4</v>
      </c>
      <c r="F4" s="126" t="s">
        <v>5</v>
      </c>
      <c r="G4" s="124" t="s">
        <v>6</v>
      </c>
      <c r="H4" s="125" t="s">
        <v>7</v>
      </c>
      <c r="I4" s="125" t="s">
        <v>8</v>
      </c>
      <c r="J4" s="125" t="s">
        <v>9</v>
      </c>
      <c r="K4" s="126" t="s">
        <v>10</v>
      </c>
      <c r="L4" s="124" t="s">
        <v>45</v>
      </c>
      <c r="M4" s="125" t="s">
        <v>46</v>
      </c>
      <c r="N4" s="125" t="s">
        <v>47</v>
      </c>
      <c r="O4" s="125" t="s">
        <v>48</v>
      </c>
      <c r="P4" s="125" t="s">
        <v>49</v>
      </c>
      <c r="Q4" s="124" t="s">
        <v>210</v>
      </c>
      <c r="R4" s="125" t="s">
        <v>219</v>
      </c>
      <c r="S4" s="125" t="s">
        <v>223</v>
      </c>
      <c r="T4" s="125" t="s">
        <v>229</v>
      </c>
      <c r="U4" s="126" t="s">
        <v>230</v>
      </c>
    </row>
    <row r="5" spans="1:22" ht="15" customHeight="1" thickBot="1" x14ac:dyDescent="0.3">
      <c r="A5" s="123" t="s">
        <v>79</v>
      </c>
      <c r="B5" s="121"/>
      <c r="C5" s="121"/>
      <c r="D5" s="121"/>
      <c r="E5" s="121"/>
      <c r="F5" s="121"/>
      <c r="G5" s="121"/>
      <c r="H5" s="121"/>
      <c r="I5" s="121"/>
      <c r="J5" s="121"/>
      <c r="K5" s="121"/>
      <c r="L5" s="121"/>
      <c r="M5" s="121"/>
      <c r="N5" s="121"/>
      <c r="O5" s="121"/>
      <c r="P5" s="121"/>
      <c r="Q5" s="121"/>
      <c r="R5" s="121"/>
      <c r="S5" s="121"/>
      <c r="T5" s="121"/>
      <c r="U5" s="122"/>
    </row>
    <row r="6" spans="1:22" x14ac:dyDescent="0.25">
      <c r="A6" s="135" t="s">
        <v>16</v>
      </c>
      <c r="B6" s="57">
        <v>4096</v>
      </c>
      <c r="C6" s="57">
        <v>3670.4</v>
      </c>
      <c r="D6" s="57">
        <v>3978.1</v>
      </c>
      <c r="E6" s="57">
        <v>4845.3999999999996</v>
      </c>
      <c r="F6" s="85">
        <v>16589.900000000001</v>
      </c>
      <c r="G6" s="56">
        <v>4037.1</v>
      </c>
      <c r="H6" s="57">
        <v>4495</v>
      </c>
      <c r="I6" s="57">
        <v>4889.2</v>
      </c>
      <c r="J6" s="57">
        <v>5945.7</v>
      </c>
      <c r="K6" s="85">
        <v>19367</v>
      </c>
      <c r="L6" s="8">
        <v>4801.3999999999996</v>
      </c>
      <c r="M6" s="9">
        <v>5278.4</v>
      </c>
      <c r="N6" s="9">
        <v>5177.5</v>
      </c>
      <c r="O6" s="9">
        <v>5604.8</v>
      </c>
      <c r="P6" s="336">
        <v>20862.099999999999</v>
      </c>
      <c r="Q6" s="8">
        <v>4715.5</v>
      </c>
      <c r="R6" s="9">
        <v>5052.5</v>
      </c>
      <c r="S6" s="9">
        <v>5111.3999999999996</v>
      </c>
      <c r="T6" s="9">
        <v>5881.4</v>
      </c>
      <c r="U6" s="85">
        <v>20760.8</v>
      </c>
      <c r="V6" s="407"/>
    </row>
    <row r="7" spans="1:22" x14ac:dyDescent="0.25">
      <c r="A7" s="136" t="s">
        <v>54</v>
      </c>
      <c r="B7" s="17"/>
      <c r="C7" s="17"/>
      <c r="D7" s="17"/>
      <c r="E7" s="17"/>
      <c r="F7" s="86"/>
      <c r="G7" s="16"/>
      <c r="H7" s="17"/>
      <c r="I7" s="17"/>
      <c r="J7" s="17"/>
      <c r="K7" s="86"/>
      <c r="L7" s="16"/>
      <c r="M7" s="17"/>
      <c r="N7" s="17"/>
      <c r="O7" s="17"/>
      <c r="P7" s="226"/>
      <c r="Q7" s="16"/>
      <c r="R7" s="17"/>
      <c r="S7" s="17"/>
      <c r="T7" s="17"/>
      <c r="U7" s="86"/>
      <c r="V7" s="407"/>
    </row>
    <row r="8" spans="1:22" x14ac:dyDescent="0.25">
      <c r="A8" s="137" t="s">
        <v>50</v>
      </c>
      <c r="B8" s="16">
        <v>1942.1</v>
      </c>
      <c r="C8" s="17">
        <v>1772</v>
      </c>
      <c r="D8" s="17">
        <v>1809.3</v>
      </c>
      <c r="E8" s="17">
        <v>2184.8000000000002</v>
      </c>
      <c r="F8" s="86">
        <v>7708.2</v>
      </c>
      <c r="G8" s="16">
        <v>1989</v>
      </c>
      <c r="H8" s="17">
        <v>2208.8000000000002</v>
      </c>
      <c r="I8" s="17">
        <v>2416.1</v>
      </c>
      <c r="J8" s="17">
        <v>2921.6</v>
      </c>
      <c r="K8" s="86">
        <v>9535.5</v>
      </c>
      <c r="L8" s="16">
        <v>2410.8000000000002</v>
      </c>
      <c r="M8" s="17">
        <v>2554.4</v>
      </c>
      <c r="N8" s="17">
        <v>2496.1999999999998</v>
      </c>
      <c r="O8" s="17">
        <v>2549.4</v>
      </c>
      <c r="P8" s="226">
        <v>10010.799999999999</v>
      </c>
      <c r="Q8" s="16">
        <v>2253</v>
      </c>
      <c r="R8" s="17">
        <v>2417</v>
      </c>
      <c r="S8" s="17">
        <v>2434.6</v>
      </c>
      <c r="T8" s="17">
        <v>2666.1</v>
      </c>
      <c r="U8" s="86">
        <v>9770.7000000000007</v>
      </c>
      <c r="V8" s="407"/>
    </row>
    <row r="9" spans="1:22" x14ac:dyDescent="0.25">
      <c r="A9" s="137" t="s">
        <v>51</v>
      </c>
      <c r="B9" s="16">
        <v>2020.2</v>
      </c>
      <c r="C9" s="17">
        <v>1802.5</v>
      </c>
      <c r="D9" s="17">
        <v>1925.5</v>
      </c>
      <c r="E9" s="17">
        <v>2205.6</v>
      </c>
      <c r="F9" s="86">
        <v>7953.8</v>
      </c>
      <c r="G9" s="16">
        <v>1897.2</v>
      </c>
      <c r="H9" s="17">
        <v>1989.3</v>
      </c>
      <c r="I9" s="17">
        <v>2111.8000000000002</v>
      </c>
      <c r="J9" s="17">
        <v>2487.5</v>
      </c>
      <c r="K9" s="86">
        <v>8485.7999999999993</v>
      </c>
      <c r="L9" s="16">
        <v>2141</v>
      </c>
      <c r="M9" s="17">
        <v>2407.6</v>
      </c>
      <c r="N9" s="17">
        <v>2402</v>
      </c>
      <c r="O9" s="17">
        <v>2699.7</v>
      </c>
      <c r="P9" s="226">
        <v>9650.2999999999993</v>
      </c>
      <c r="Q9" s="16">
        <v>2351.5</v>
      </c>
      <c r="R9" s="17">
        <v>2414.6</v>
      </c>
      <c r="S9" s="17">
        <v>2467</v>
      </c>
      <c r="T9" s="17">
        <v>2841.4</v>
      </c>
      <c r="U9" s="86">
        <v>10074.5</v>
      </c>
      <c r="V9" s="407"/>
    </row>
    <row r="10" spans="1:22" x14ac:dyDescent="0.25">
      <c r="A10" s="137" t="s">
        <v>18</v>
      </c>
      <c r="B10" s="17">
        <v>55</v>
      </c>
      <c r="C10" s="17">
        <v>56.9</v>
      </c>
      <c r="D10" s="17">
        <v>54.9</v>
      </c>
      <c r="E10" s="17">
        <v>59.6</v>
      </c>
      <c r="F10" s="86">
        <v>226.4</v>
      </c>
      <c r="G10" s="16">
        <v>53</v>
      </c>
      <c r="H10" s="17">
        <v>54.5</v>
      </c>
      <c r="I10" s="17">
        <v>52.8</v>
      </c>
      <c r="J10" s="17">
        <v>57.2</v>
      </c>
      <c r="K10" s="86">
        <v>217.5</v>
      </c>
      <c r="L10" s="16">
        <v>54.4</v>
      </c>
      <c r="M10" s="17">
        <v>55.4</v>
      </c>
      <c r="N10" s="17">
        <v>55.7</v>
      </c>
      <c r="O10" s="17">
        <v>62.6</v>
      </c>
      <c r="P10" s="226">
        <v>228.1</v>
      </c>
      <c r="Q10" s="16">
        <v>57.5</v>
      </c>
      <c r="R10" s="17">
        <v>59.9</v>
      </c>
      <c r="S10" s="17">
        <v>59.1</v>
      </c>
      <c r="T10" s="17">
        <v>61.9</v>
      </c>
      <c r="U10" s="86">
        <v>238.4</v>
      </c>
      <c r="V10" s="407"/>
    </row>
    <row r="11" spans="1:22" ht="14.4" customHeight="1" x14ac:dyDescent="0.25">
      <c r="A11" s="137" t="s">
        <v>86</v>
      </c>
      <c r="B11" s="17">
        <v>14.1</v>
      </c>
      <c r="C11" s="17">
        <v>28.2</v>
      </c>
      <c r="D11" s="17">
        <v>33.5</v>
      </c>
      <c r="E11" s="17">
        <v>66.599999999999994</v>
      </c>
      <c r="F11" s="86">
        <v>142.4</v>
      </c>
      <c r="G11" s="16">
        <v>17.2</v>
      </c>
      <c r="H11" s="17">
        <v>18.100000000000001</v>
      </c>
      <c r="I11" s="17">
        <v>15.6</v>
      </c>
      <c r="J11" s="17">
        <v>33.799999999999997</v>
      </c>
      <c r="K11" s="86">
        <v>84.7</v>
      </c>
      <c r="L11" s="16">
        <v>19.5</v>
      </c>
      <c r="M11" s="17">
        <v>25.9</v>
      </c>
      <c r="N11" s="17">
        <v>21</v>
      </c>
      <c r="O11" s="17">
        <v>38.4</v>
      </c>
      <c r="P11" s="226">
        <v>104.8</v>
      </c>
      <c r="Q11" s="16">
        <v>35.700000000000003</v>
      </c>
      <c r="R11" s="17">
        <v>11.8</v>
      </c>
      <c r="S11" s="17">
        <v>31.6</v>
      </c>
      <c r="T11" s="17">
        <v>21.6</v>
      </c>
      <c r="U11" s="86">
        <v>100.7</v>
      </c>
      <c r="V11" s="407"/>
    </row>
    <row r="12" spans="1:22" x14ac:dyDescent="0.25">
      <c r="A12" s="138" t="s">
        <v>55</v>
      </c>
      <c r="B12" s="128">
        <v>4031.4</v>
      </c>
      <c r="C12" s="128">
        <v>3659.6</v>
      </c>
      <c r="D12" s="128">
        <v>3823.2</v>
      </c>
      <c r="E12" s="128">
        <v>4516.6000000000004</v>
      </c>
      <c r="F12" s="90">
        <v>16030.8</v>
      </c>
      <c r="G12" s="127">
        <v>3956.4</v>
      </c>
      <c r="H12" s="128">
        <v>4270.7</v>
      </c>
      <c r="I12" s="128">
        <v>4596.3</v>
      </c>
      <c r="J12" s="128">
        <v>5500.1</v>
      </c>
      <c r="K12" s="90">
        <v>18323.5</v>
      </c>
      <c r="L12" s="127">
        <v>4625.7</v>
      </c>
      <c r="M12" s="128">
        <v>5043.3</v>
      </c>
      <c r="N12" s="128">
        <v>4974.8999999999996</v>
      </c>
      <c r="O12" s="128">
        <v>5350.1</v>
      </c>
      <c r="P12" s="337">
        <v>19994</v>
      </c>
      <c r="Q12" s="127">
        <v>4697.7</v>
      </c>
      <c r="R12" s="128">
        <v>4903.3</v>
      </c>
      <c r="S12" s="128">
        <v>4992.3</v>
      </c>
      <c r="T12" s="128">
        <v>5591</v>
      </c>
      <c r="U12" s="90">
        <v>20184.300000000003</v>
      </c>
      <c r="V12" s="407"/>
    </row>
    <row r="13" spans="1:22" x14ac:dyDescent="0.25">
      <c r="A13" s="136" t="s">
        <v>56</v>
      </c>
      <c r="B13" s="17">
        <v>64.599999999999994</v>
      </c>
      <c r="C13" s="17">
        <v>10.8</v>
      </c>
      <c r="D13" s="17">
        <v>154.9</v>
      </c>
      <c r="E13" s="17">
        <v>328.8</v>
      </c>
      <c r="F13" s="86">
        <v>559.1</v>
      </c>
      <c r="G13" s="16">
        <v>80.7</v>
      </c>
      <c r="H13" s="17">
        <v>224.3</v>
      </c>
      <c r="I13" s="17">
        <v>292.89999999999998</v>
      </c>
      <c r="J13" s="17">
        <v>445.6</v>
      </c>
      <c r="K13" s="86">
        <v>1043.5</v>
      </c>
      <c r="L13" s="16">
        <v>175.7</v>
      </c>
      <c r="M13" s="17">
        <v>235.1</v>
      </c>
      <c r="N13" s="17">
        <v>202.6</v>
      </c>
      <c r="O13" s="17">
        <v>254.7</v>
      </c>
      <c r="P13" s="226">
        <v>868.1</v>
      </c>
      <c r="Q13" s="16">
        <v>17.8</v>
      </c>
      <c r="R13" s="17">
        <v>149.19999999999999</v>
      </c>
      <c r="S13" s="17">
        <v>119.1</v>
      </c>
      <c r="T13" s="17">
        <v>290.39999999999998</v>
      </c>
      <c r="U13" s="86">
        <v>576.5</v>
      </c>
      <c r="V13" s="407"/>
    </row>
    <row r="14" spans="1:22" x14ac:dyDescent="0.25">
      <c r="A14" s="136" t="s">
        <v>57</v>
      </c>
      <c r="B14" s="17">
        <v>14.6</v>
      </c>
      <c r="C14" s="17">
        <v>14.9</v>
      </c>
      <c r="D14" s="17">
        <v>12.3</v>
      </c>
      <c r="E14" s="17">
        <v>11</v>
      </c>
      <c r="F14" s="86">
        <v>52.8</v>
      </c>
      <c r="G14" s="16">
        <v>10.4</v>
      </c>
      <c r="H14" s="17">
        <v>10.6</v>
      </c>
      <c r="I14" s="17">
        <v>9.6</v>
      </c>
      <c r="J14" s="17">
        <v>9.5</v>
      </c>
      <c r="K14" s="86">
        <v>40.1</v>
      </c>
      <c r="L14" s="16">
        <v>10.199999999999999</v>
      </c>
      <c r="M14" s="17">
        <v>15.7</v>
      </c>
      <c r="N14" s="17">
        <v>23.2</v>
      </c>
      <c r="O14" s="17">
        <v>26.1</v>
      </c>
      <c r="P14" s="226">
        <v>75.2</v>
      </c>
      <c r="Q14" s="16">
        <v>26.3</v>
      </c>
      <c r="R14" s="17">
        <v>40.5</v>
      </c>
      <c r="S14" s="17">
        <v>37.1</v>
      </c>
      <c r="T14" s="17">
        <v>31.5</v>
      </c>
      <c r="U14" s="86">
        <v>135.4</v>
      </c>
      <c r="V14" s="407"/>
    </row>
    <row r="15" spans="1:22" x14ac:dyDescent="0.25">
      <c r="A15" s="136" t="s">
        <v>58</v>
      </c>
      <c r="B15" s="17">
        <v>-28.3</v>
      </c>
      <c r="C15" s="17">
        <v>14.7</v>
      </c>
      <c r="D15" s="17">
        <v>15</v>
      </c>
      <c r="E15" s="17">
        <v>6.6</v>
      </c>
      <c r="F15" s="86">
        <v>8</v>
      </c>
      <c r="G15" s="16">
        <v>48.5</v>
      </c>
      <c r="H15" s="17">
        <v>40.799999999999997</v>
      </c>
      <c r="I15" s="17">
        <v>17.399999999999999</v>
      </c>
      <c r="J15" s="17">
        <v>102.7</v>
      </c>
      <c r="K15" s="86">
        <v>209.4</v>
      </c>
      <c r="L15" s="16">
        <v>18.5</v>
      </c>
      <c r="M15" s="17">
        <v>53.6</v>
      </c>
      <c r="N15" s="17">
        <v>0.5</v>
      </c>
      <c r="O15" s="17">
        <v>-21.6</v>
      </c>
      <c r="P15" s="226">
        <v>51</v>
      </c>
      <c r="Q15" s="16">
        <v>-2.6</v>
      </c>
      <c r="R15" s="17">
        <v>-103.5</v>
      </c>
      <c r="S15" s="17">
        <v>-11.2</v>
      </c>
      <c r="T15" s="17">
        <v>-76.8</v>
      </c>
      <c r="U15" s="86">
        <v>-194.1</v>
      </c>
      <c r="V15" s="407"/>
    </row>
    <row r="16" spans="1:22" ht="14.4" customHeight="1" x14ac:dyDescent="0.25">
      <c r="A16" s="136" t="s">
        <v>203</v>
      </c>
      <c r="B16" s="235">
        <v>0.9</v>
      </c>
      <c r="C16" s="235">
        <v>5.2</v>
      </c>
      <c r="D16" s="235">
        <v>2.7</v>
      </c>
      <c r="E16" s="235">
        <v>6.5</v>
      </c>
      <c r="F16" s="236">
        <v>15.3</v>
      </c>
      <c r="G16" s="237">
        <v>11.8</v>
      </c>
      <c r="H16" s="235">
        <v>-0.2</v>
      </c>
      <c r="I16" s="235">
        <v>1.3</v>
      </c>
      <c r="J16" s="235">
        <v>-2.1</v>
      </c>
      <c r="K16" s="236">
        <v>10.8</v>
      </c>
      <c r="L16" s="237">
        <v>0.2</v>
      </c>
      <c r="M16" s="235">
        <v>135.30000000000001</v>
      </c>
      <c r="N16" s="235">
        <v>0.5</v>
      </c>
      <c r="O16" s="235">
        <v>14.3</v>
      </c>
      <c r="P16" s="338">
        <v>150.30000000000001</v>
      </c>
      <c r="Q16" s="237">
        <v>0.1</v>
      </c>
      <c r="R16" s="235">
        <v>-1.2</v>
      </c>
      <c r="S16" s="235">
        <v>3</v>
      </c>
      <c r="T16" s="235">
        <v>3</v>
      </c>
      <c r="U16" s="236">
        <v>4.9000000000000004</v>
      </c>
      <c r="V16" s="407"/>
    </row>
    <row r="17" spans="1:22" ht="14.4" customHeight="1" x14ac:dyDescent="0.25">
      <c r="A17" s="139" t="s">
        <v>59</v>
      </c>
      <c r="B17" s="28">
        <v>22.6</v>
      </c>
      <c r="C17" s="28">
        <v>15.8</v>
      </c>
      <c r="D17" s="28">
        <v>160.30000000000001</v>
      </c>
      <c r="E17" s="28">
        <v>330.9</v>
      </c>
      <c r="F17" s="88">
        <v>529.6</v>
      </c>
      <c r="G17" s="27">
        <v>130.6</v>
      </c>
      <c r="H17" s="28">
        <v>254.3</v>
      </c>
      <c r="I17" s="28">
        <v>302</v>
      </c>
      <c r="J17" s="28">
        <v>536.70000000000005</v>
      </c>
      <c r="K17" s="88">
        <v>1223.5999999999999</v>
      </c>
      <c r="L17" s="27">
        <v>184.2</v>
      </c>
      <c r="M17" s="28">
        <v>408.3</v>
      </c>
      <c r="N17" s="28">
        <v>180.4</v>
      </c>
      <c r="O17" s="28">
        <v>221.3</v>
      </c>
      <c r="P17" s="249">
        <v>994.2</v>
      </c>
      <c r="Q17" s="27">
        <v>-11</v>
      </c>
      <c r="R17" s="28">
        <v>4</v>
      </c>
      <c r="S17" s="28">
        <v>73.8</v>
      </c>
      <c r="T17" s="28">
        <v>185.1</v>
      </c>
      <c r="U17" s="88">
        <v>251.9</v>
      </c>
      <c r="V17" s="407"/>
    </row>
    <row r="18" spans="1:22" x14ac:dyDescent="0.25">
      <c r="A18" s="136" t="s">
        <v>60</v>
      </c>
      <c r="B18" s="22">
        <v>5</v>
      </c>
      <c r="C18" s="22">
        <v>1.5</v>
      </c>
      <c r="D18" s="22">
        <v>25.7</v>
      </c>
      <c r="E18" s="22">
        <v>74.7</v>
      </c>
      <c r="F18" s="87">
        <v>106.9</v>
      </c>
      <c r="G18" s="21">
        <v>28.2</v>
      </c>
      <c r="H18" s="22">
        <v>54.9</v>
      </c>
      <c r="I18" s="22">
        <v>65.3</v>
      </c>
      <c r="J18" s="22">
        <v>115.9</v>
      </c>
      <c r="K18" s="87">
        <v>264.3</v>
      </c>
      <c r="L18" s="21">
        <v>40.299999999999997</v>
      </c>
      <c r="M18" s="22">
        <v>72.8</v>
      </c>
      <c r="N18" s="22">
        <v>42.3</v>
      </c>
      <c r="O18" s="22">
        <v>45.4</v>
      </c>
      <c r="P18" s="228">
        <v>200.8</v>
      </c>
      <c r="Q18" s="21">
        <v>-2.2999999999999998</v>
      </c>
      <c r="R18" s="22">
        <v>0.8</v>
      </c>
      <c r="S18" s="22">
        <v>14.5</v>
      </c>
      <c r="T18" s="22">
        <v>12.7</v>
      </c>
      <c r="U18" s="87">
        <v>25.7</v>
      </c>
      <c r="V18" s="407"/>
    </row>
    <row r="19" spans="1:22" x14ac:dyDescent="0.25">
      <c r="A19" s="139" t="s">
        <v>61</v>
      </c>
      <c r="B19" s="64">
        <v>17.600000000000001</v>
      </c>
      <c r="C19" s="64">
        <v>14.3</v>
      </c>
      <c r="D19" s="64">
        <v>134.6</v>
      </c>
      <c r="E19" s="64">
        <v>256.2</v>
      </c>
      <c r="F19" s="88">
        <v>422.7</v>
      </c>
      <c r="G19" s="27">
        <v>102.4</v>
      </c>
      <c r="H19" s="28">
        <v>199.4</v>
      </c>
      <c r="I19" s="28">
        <v>236.7</v>
      </c>
      <c r="J19" s="28">
        <v>420.8</v>
      </c>
      <c r="K19" s="88">
        <v>959.3</v>
      </c>
      <c r="L19" s="27">
        <v>143.9</v>
      </c>
      <c r="M19" s="28">
        <v>335.5</v>
      </c>
      <c r="N19" s="28">
        <v>138.1</v>
      </c>
      <c r="O19" s="28">
        <v>175.9</v>
      </c>
      <c r="P19" s="249">
        <v>793.4</v>
      </c>
      <c r="Q19" s="27">
        <v>-8.6999999999999993</v>
      </c>
      <c r="R19" s="28">
        <v>3.2</v>
      </c>
      <c r="S19" s="28">
        <v>59.3</v>
      </c>
      <c r="T19" s="28">
        <v>172.4</v>
      </c>
      <c r="U19" s="88">
        <v>226.2</v>
      </c>
      <c r="V19" s="407"/>
    </row>
    <row r="20" spans="1:22" ht="14.4" customHeight="1" x14ac:dyDescent="0.25">
      <c r="A20" s="136" t="s">
        <v>217</v>
      </c>
      <c r="B20" s="17">
        <v>12.3</v>
      </c>
      <c r="C20" s="17">
        <v>-0.9</v>
      </c>
      <c r="D20" s="17">
        <v>2.7</v>
      </c>
      <c r="E20" s="17">
        <v>6.1</v>
      </c>
      <c r="F20" s="86">
        <v>20.2</v>
      </c>
      <c r="G20" s="16">
        <v>-0.6</v>
      </c>
      <c r="H20" s="17">
        <v>-0.6</v>
      </c>
      <c r="I20" s="17">
        <v>-0.5</v>
      </c>
      <c r="J20" s="17">
        <v>-0.6</v>
      </c>
      <c r="K20" s="86">
        <v>-2.2999999999999998</v>
      </c>
      <c r="L20" s="16">
        <v>-1.7</v>
      </c>
      <c r="M20" s="17">
        <v>141.6</v>
      </c>
      <c r="N20" s="17">
        <v>-2.1</v>
      </c>
      <c r="O20" s="17">
        <v>1.1000000000000001</v>
      </c>
      <c r="P20" s="226">
        <v>138.9</v>
      </c>
      <c r="Q20" s="16">
        <v>0.5</v>
      </c>
      <c r="R20" s="17">
        <v>0.7</v>
      </c>
      <c r="S20" s="17">
        <v>-0.4</v>
      </c>
      <c r="T20" s="17">
        <v>0</v>
      </c>
      <c r="U20" s="86">
        <v>0.8</v>
      </c>
      <c r="V20" s="407"/>
    </row>
    <row r="21" spans="1:22" ht="14.4" thickBot="1" x14ac:dyDescent="0.3">
      <c r="A21" s="139" t="s">
        <v>62</v>
      </c>
      <c r="B21" s="105">
        <v>5.3</v>
      </c>
      <c r="C21" s="105">
        <v>15.2</v>
      </c>
      <c r="D21" s="105">
        <v>131.9</v>
      </c>
      <c r="E21" s="105">
        <v>250.1</v>
      </c>
      <c r="F21" s="99">
        <v>402.5</v>
      </c>
      <c r="G21" s="238">
        <v>103</v>
      </c>
      <c r="H21" s="105">
        <v>200</v>
      </c>
      <c r="I21" s="105">
        <v>237.2</v>
      </c>
      <c r="J21" s="105">
        <v>421.4</v>
      </c>
      <c r="K21" s="99">
        <v>961.6</v>
      </c>
      <c r="L21" s="238">
        <v>145.6</v>
      </c>
      <c r="M21" s="105">
        <v>193.9</v>
      </c>
      <c r="N21" s="105">
        <v>140.19999999999999</v>
      </c>
      <c r="O21" s="105">
        <v>174.8</v>
      </c>
      <c r="P21" s="339">
        <v>654.5</v>
      </c>
      <c r="Q21" s="238">
        <v>-9.1999999999999993</v>
      </c>
      <c r="R21" s="105">
        <v>2.5</v>
      </c>
      <c r="S21" s="105">
        <v>59.7</v>
      </c>
      <c r="T21" s="105">
        <v>172.4</v>
      </c>
      <c r="U21" s="99">
        <v>225.4</v>
      </c>
      <c r="V21" s="407"/>
    </row>
    <row r="22" spans="1:22" ht="14.4" thickTop="1" x14ac:dyDescent="0.25">
      <c r="A22" s="136" t="s">
        <v>63</v>
      </c>
      <c r="B22" s="239">
        <v>0.1</v>
      </c>
      <c r="C22" s="239">
        <v>0.28999999999999998</v>
      </c>
      <c r="D22" s="239">
        <v>2.5499999999999998</v>
      </c>
      <c r="E22" s="239">
        <v>4.88</v>
      </c>
      <c r="F22" s="240">
        <v>7.79</v>
      </c>
      <c r="G22" s="241">
        <v>2.0099999999999998</v>
      </c>
      <c r="H22" s="239">
        <v>3.9</v>
      </c>
      <c r="I22" s="239">
        <v>4.67</v>
      </c>
      <c r="J22" s="239">
        <v>8.3699999999999992</v>
      </c>
      <c r="K22" s="240">
        <v>18.89</v>
      </c>
      <c r="L22" s="241">
        <v>2.92</v>
      </c>
      <c r="M22" s="239">
        <v>3.98</v>
      </c>
      <c r="N22" s="239">
        <v>2.93</v>
      </c>
      <c r="O22" s="239">
        <v>3.68</v>
      </c>
      <c r="P22" s="340">
        <v>13.51</v>
      </c>
      <c r="Q22" s="241">
        <v>-0.19</v>
      </c>
      <c r="R22" s="239">
        <v>0.05</v>
      </c>
      <c r="S22" s="239">
        <v>1.25</v>
      </c>
      <c r="T22" s="400">
        <v>3.63</v>
      </c>
      <c r="U22" s="240">
        <v>4.7300000000000004</v>
      </c>
      <c r="V22" s="407"/>
    </row>
    <row r="23" spans="1:22" x14ac:dyDescent="0.25">
      <c r="A23" s="139" t="s">
        <v>64</v>
      </c>
      <c r="B23" s="242">
        <v>51612</v>
      </c>
      <c r="C23" s="242">
        <v>51635</v>
      </c>
      <c r="D23" s="242">
        <v>51761</v>
      </c>
      <c r="E23" s="242">
        <v>51222</v>
      </c>
      <c r="F23" s="243">
        <v>51683</v>
      </c>
      <c r="G23" s="244">
        <v>51173</v>
      </c>
      <c r="H23" s="242">
        <v>51288</v>
      </c>
      <c r="I23" s="242">
        <v>50851</v>
      </c>
      <c r="J23" s="242">
        <v>50373</v>
      </c>
      <c r="K23" s="243">
        <v>50917</v>
      </c>
      <c r="L23" s="244">
        <v>49781</v>
      </c>
      <c r="M23" s="242">
        <v>48718</v>
      </c>
      <c r="N23" s="242">
        <v>47863</v>
      </c>
      <c r="O23" s="242">
        <v>47480</v>
      </c>
      <c r="P23" s="341">
        <v>48453</v>
      </c>
      <c r="Q23" s="244">
        <v>47555</v>
      </c>
      <c r="R23" s="242">
        <v>47748</v>
      </c>
      <c r="S23" s="242">
        <v>47662</v>
      </c>
      <c r="T23" s="242">
        <v>47548</v>
      </c>
      <c r="U23" s="243">
        <v>47628</v>
      </c>
      <c r="V23" s="407"/>
    </row>
    <row r="24" spans="1:22" x14ac:dyDescent="0.25">
      <c r="A24" s="136" t="s">
        <v>65</v>
      </c>
      <c r="B24" s="222">
        <v>0.1</v>
      </c>
      <c r="C24" s="222">
        <v>0.28999999999999998</v>
      </c>
      <c r="D24" s="222">
        <v>2.52</v>
      </c>
      <c r="E24" s="222">
        <v>4.8</v>
      </c>
      <c r="F24" s="225">
        <v>7.7</v>
      </c>
      <c r="G24" s="223">
        <v>1.97</v>
      </c>
      <c r="H24" s="222">
        <v>3.82</v>
      </c>
      <c r="I24" s="222">
        <v>4.57</v>
      </c>
      <c r="J24" s="222">
        <v>8.16</v>
      </c>
      <c r="K24" s="225">
        <v>18.47</v>
      </c>
      <c r="L24" s="223">
        <v>2.86</v>
      </c>
      <c r="M24" s="222">
        <v>3.9</v>
      </c>
      <c r="N24" s="222">
        <v>2.88</v>
      </c>
      <c r="O24" s="222">
        <v>3.62</v>
      </c>
      <c r="P24" s="342">
        <v>13.27</v>
      </c>
      <c r="Q24" s="223">
        <v>-0.19</v>
      </c>
      <c r="R24" s="222">
        <v>0.05</v>
      </c>
      <c r="S24" s="222">
        <v>1.23</v>
      </c>
      <c r="T24" s="401">
        <v>3.57</v>
      </c>
      <c r="U24" s="225">
        <v>4.67</v>
      </c>
      <c r="V24" s="407"/>
    </row>
    <row r="25" spans="1:22" ht="14.4" thickBot="1" x14ac:dyDescent="0.3">
      <c r="A25" s="140" t="s">
        <v>225</v>
      </c>
      <c r="B25" s="245">
        <v>52458</v>
      </c>
      <c r="C25" s="245">
        <v>52173</v>
      </c>
      <c r="D25" s="245">
        <v>52247</v>
      </c>
      <c r="E25" s="245">
        <v>52075</v>
      </c>
      <c r="F25" s="246">
        <v>52282</v>
      </c>
      <c r="G25" s="247">
        <v>52175</v>
      </c>
      <c r="H25" s="245">
        <v>52324</v>
      </c>
      <c r="I25" s="245">
        <v>51944</v>
      </c>
      <c r="J25" s="245">
        <v>51619</v>
      </c>
      <c r="K25" s="246">
        <v>52071</v>
      </c>
      <c r="L25" s="247">
        <v>50957</v>
      </c>
      <c r="M25" s="245">
        <v>49651</v>
      </c>
      <c r="N25" s="245">
        <v>48629</v>
      </c>
      <c r="O25" s="245">
        <v>48263</v>
      </c>
      <c r="P25" s="343">
        <v>49341</v>
      </c>
      <c r="Q25" s="247">
        <v>47555</v>
      </c>
      <c r="R25" s="245">
        <v>48334</v>
      </c>
      <c r="S25" s="245">
        <v>48394</v>
      </c>
      <c r="T25" s="245">
        <v>48324</v>
      </c>
      <c r="U25" s="246">
        <v>48288</v>
      </c>
      <c r="V25" s="407"/>
    </row>
    <row r="26" spans="1:22" ht="14.4" customHeight="1" thickBot="1" x14ac:dyDescent="0.3">
      <c r="A26" s="144"/>
      <c r="B26" s="144"/>
      <c r="C26" s="144"/>
      <c r="D26" s="144"/>
      <c r="E26" s="144"/>
      <c r="F26" s="144"/>
      <c r="G26" s="144"/>
      <c r="H26" s="144"/>
      <c r="I26" s="144"/>
      <c r="J26" s="144"/>
      <c r="K26" s="144"/>
      <c r="L26" s="144"/>
      <c r="M26" s="144"/>
      <c r="N26" s="144"/>
      <c r="O26" s="144"/>
      <c r="P26" s="144"/>
      <c r="Q26" s="144"/>
      <c r="R26" s="144"/>
      <c r="S26" s="144"/>
      <c r="T26" s="148"/>
      <c r="U26" s="144"/>
      <c r="V26" s="407"/>
    </row>
    <row r="27" spans="1:22" ht="15" customHeight="1" thickBot="1" x14ac:dyDescent="0.3">
      <c r="A27" s="123" t="s">
        <v>67</v>
      </c>
      <c r="B27" s="121"/>
      <c r="C27" s="121"/>
      <c r="D27" s="121"/>
      <c r="E27" s="121"/>
      <c r="F27" s="121"/>
      <c r="G27" s="121"/>
      <c r="H27" s="121"/>
      <c r="I27" s="121"/>
      <c r="J27" s="121"/>
      <c r="K27" s="121"/>
      <c r="L27" s="121"/>
      <c r="M27" s="121"/>
      <c r="N27" s="121"/>
      <c r="O27" s="121"/>
      <c r="P27" s="121"/>
      <c r="Q27" s="121"/>
      <c r="R27" s="121"/>
      <c r="S27" s="121"/>
      <c r="T27" s="121"/>
      <c r="U27" s="122"/>
      <c r="V27" s="407"/>
    </row>
    <row r="28" spans="1:22" x14ac:dyDescent="0.25">
      <c r="A28" s="132" t="s">
        <v>16</v>
      </c>
      <c r="B28" s="227">
        <v>4096</v>
      </c>
      <c r="C28" s="227">
        <v>3670.4</v>
      </c>
      <c r="D28" s="227">
        <v>3978.1</v>
      </c>
      <c r="E28" s="227">
        <v>4845.3999999999996</v>
      </c>
      <c r="F28" s="86">
        <v>16589.900000000001</v>
      </c>
      <c r="G28" s="345">
        <v>4037.1</v>
      </c>
      <c r="H28" s="227">
        <v>4495</v>
      </c>
      <c r="I28" s="227">
        <v>4889.2</v>
      </c>
      <c r="J28" s="227">
        <v>5945.7</v>
      </c>
      <c r="K28" s="86">
        <v>19367</v>
      </c>
      <c r="L28" s="347">
        <v>4801.3999999999996</v>
      </c>
      <c r="M28" s="227">
        <v>5278.4</v>
      </c>
      <c r="N28" s="227">
        <v>5177.5</v>
      </c>
      <c r="O28" s="227">
        <v>5604.8</v>
      </c>
      <c r="P28" s="86">
        <v>20862.099999999999</v>
      </c>
      <c r="Q28" s="347">
        <v>4715.5</v>
      </c>
      <c r="R28" s="227">
        <v>5052.5</v>
      </c>
      <c r="S28" s="227">
        <v>5111.3999999999996</v>
      </c>
      <c r="T28" s="227">
        <v>5881.4</v>
      </c>
      <c r="U28" s="86">
        <v>20760.8</v>
      </c>
      <c r="V28" s="407"/>
    </row>
    <row r="29" spans="1:22" x14ac:dyDescent="0.25">
      <c r="A29" s="132" t="s">
        <v>66</v>
      </c>
      <c r="B29" s="60">
        <v>-2613.6</v>
      </c>
      <c r="C29" s="60">
        <v>-2429.3000000000002</v>
      </c>
      <c r="D29" s="60">
        <v>-2565</v>
      </c>
      <c r="E29" s="60">
        <v>-2856.5</v>
      </c>
      <c r="F29" s="226">
        <v>-10464.4</v>
      </c>
      <c r="G29" s="346">
        <v>-2602.9</v>
      </c>
      <c r="H29" s="60">
        <v>-2695</v>
      </c>
      <c r="I29" s="60">
        <v>-2810.5</v>
      </c>
      <c r="J29" s="60">
        <v>-3181.8</v>
      </c>
      <c r="K29" s="226">
        <v>-11290.2</v>
      </c>
      <c r="L29" s="348">
        <v>-2904.5</v>
      </c>
      <c r="M29" s="60">
        <v>-3128.4</v>
      </c>
      <c r="N29" s="60">
        <v>-3123.7</v>
      </c>
      <c r="O29" s="60">
        <v>-3392.5</v>
      </c>
      <c r="P29" s="86">
        <v>-12549.1</v>
      </c>
      <c r="Q29" s="348">
        <v>-3133.3</v>
      </c>
      <c r="R29" s="60">
        <v>-3205.8</v>
      </c>
      <c r="S29" s="60">
        <v>-3327.1</v>
      </c>
      <c r="T29" s="60">
        <v>-3709.7</v>
      </c>
      <c r="U29" s="86">
        <v>-13375.9</v>
      </c>
      <c r="V29" s="407"/>
    </row>
    <row r="30" spans="1:22" ht="14.4" customHeight="1" x14ac:dyDescent="0.25">
      <c r="A30" s="132" t="s">
        <v>12</v>
      </c>
      <c r="B30" s="62">
        <v>1.6</v>
      </c>
      <c r="C30" s="62">
        <v>-8.6</v>
      </c>
      <c r="D30" s="62">
        <v>-14.7</v>
      </c>
      <c r="E30" s="62">
        <v>-44.9</v>
      </c>
      <c r="F30" s="87">
        <v>-66.599999999999994</v>
      </c>
      <c r="G30" s="62">
        <v>-9.6999999999999993</v>
      </c>
      <c r="H30" s="62">
        <v>-5.7</v>
      </c>
      <c r="I30" s="62">
        <v>-28.1</v>
      </c>
      <c r="J30" s="62">
        <v>-15.8</v>
      </c>
      <c r="K30" s="87">
        <v>-59.3</v>
      </c>
      <c r="L30" s="62">
        <v>3.6</v>
      </c>
      <c r="M30" s="62">
        <v>-11.2</v>
      </c>
      <c r="N30" s="62">
        <v>-5.2</v>
      </c>
      <c r="O30" s="62">
        <v>1.8</v>
      </c>
      <c r="P30" s="87">
        <v>-11</v>
      </c>
      <c r="Q30" s="62">
        <v>1.8</v>
      </c>
      <c r="R30" s="62">
        <v>0.6</v>
      </c>
      <c r="S30" s="62">
        <v>7.1</v>
      </c>
      <c r="T30" s="62">
        <v>8.6999999999999993</v>
      </c>
      <c r="U30" s="87">
        <v>18.2</v>
      </c>
      <c r="V30" s="407"/>
    </row>
    <row r="31" spans="1:22" ht="14.4" thickBot="1" x14ac:dyDescent="0.3">
      <c r="A31" s="133" t="s">
        <v>13</v>
      </c>
      <c r="B31" s="70">
        <v>1484</v>
      </c>
      <c r="C31" s="70">
        <v>1232.5</v>
      </c>
      <c r="D31" s="70">
        <v>1398.4</v>
      </c>
      <c r="E31" s="70">
        <v>1944</v>
      </c>
      <c r="F31" s="92">
        <v>6058.9</v>
      </c>
      <c r="G31" s="70">
        <v>1424.5</v>
      </c>
      <c r="H31" s="70">
        <v>1794.3</v>
      </c>
      <c r="I31" s="70">
        <v>2050.6</v>
      </c>
      <c r="J31" s="70">
        <v>2748.1</v>
      </c>
      <c r="K31" s="92">
        <v>8017.5</v>
      </c>
      <c r="L31" s="70">
        <v>1900.5</v>
      </c>
      <c r="M31" s="70">
        <v>2138.8000000000002</v>
      </c>
      <c r="N31" s="70">
        <v>2048.6</v>
      </c>
      <c r="O31" s="70">
        <v>2214.1</v>
      </c>
      <c r="P31" s="92">
        <v>8302</v>
      </c>
      <c r="Q31" s="70">
        <v>1584</v>
      </c>
      <c r="R31" s="70">
        <v>1847.3</v>
      </c>
      <c r="S31" s="70">
        <v>1791.4</v>
      </c>
      <c r="T31" s="70">
        <v>2180.4</v>
      </c>
      <c r="U31" s="92">
        <v>7403.1</v>
      </c>
      <c r="V31" s="407"/>
    </row>
    <row r="32" spans="1:22" ht="14.4" thickBot="1" x14ac:dyDescent="0.3">
      <c r="A32" s="144"/>
      <c r="B32" s="144"/>
      <c r="C32" s="144"/>
      <c r="D32" s="144"/>
      <c r="E32" s="144"/>
      <c r="F32" s="144"/>
      <c r="G32" s="144"/>
      <c r="H32" s="144"/>
      <c r="I32" s="144"/>
      <c r="J32" s="144"/>
      <c r="K32" s="144"/>
      <c r="L32" s="144"/>
      <c r="M32" s="144"/>
      <c r="N32" s="144"/>
      <c r="O32" s="144"/>
      <c r="P32" s="144"/>
      <c r="Q32" s="144"/>
      <c r="R32" s="144"/>
      <c r="S32" s="144"/>
      <c r="T32" s="148"/>
      <c r="U32" s="144"/>
      <c r="V32" s="407"/>
    </row>
    <row r="33" spans="1:22" ht="15" customHeight="1" thickBot="1" x14ac:dyDescent="0.3">
      <c r="A33" s="123" t="s">
        <v>68</v>
      </c>
      <c r="B33" s="121"/>
      <c r="C33" s="121"/>
      <c r="D33" s="121"/>
      <c r="E33" s="121"/>
      <c r="F33" s="121"/>
      <c r="G33" s="121"/>
      <c r="H33" s="121"/>
      <c r="I33" s="121"/>
      <c r="J33" s="121"/>
      <c r="K33" s="121"/>
      <c r="L33" s="121"/>
      <c r="M33" s="121"/>
      <c r="N33" s="121"/>
      <c r="O33" s="121"/>
      <c r="P33" s="121"/>
      <c r="Q33" s="121"/>
      <c r="R33" s="121"/>
      <c r="S33" s="121"/>
      <c r="T33" s="121"/>
      <c r="U33" s="122"/>
      <c r="V33" s="407"/>
    </row>
    <row r="34" spans="1:22" x14ac:dyDescent="0.25">
      <c r="A34" s="131" t="s">
        <v>69</v>
      </c>
      <c r="B34" s="60">
        <v>4031.4</v>
      </c>
      <c r="C34" s="60">
        <v>3659.6</v>
      </c>
      <c r="D34" s="60">
        <v>3823.2</v>
      </c>
      <c r="E34" s="60">
        <v>4516.6000000000004</v>
      </c>
      <c r="F34" s="226">
        <v>16030.8</v>
      </c>
      <c r="G34" s="150">
        <v>3956.4</v>
      </c>
      <c r="H34" s="60">
        <v>4270.7</v>
      </c>
      <c r="I34" s="60">
        <v>4596.3</v>
      </c>
      <c r="J34" s="60">
        <v>5500.1</v>
      </c>
      <c r="K34" s="226">
        <v>18323.5</v>
      </c>
      <c r="L34" s="150">
        <v>4625.7</v>
      </c>
      <c r="M34" s="60">
        <v>5043.3</v>
      </c>
      <c r="N34" s="60">
        <v>4974.8999999999996</v>
      </c>
      <c r="O34" s="60">
        <v>5350.1</v>
      </c>
      <c r="P34" s="226">
        <v>19994</v>
      </c>
      <c r="Q34" s="150">
        <v>4697.7</v>
      </c>
      <c r="R34" s="60">
        <v>4903.3</v>
      </c>
      <c r="S34" s="60">
        <v>4992.3</v>
      </c>
      <c r="T34" s="60">
        <v>5591</v>
      </c>
      <c r="U34" s="86">
        <v>20184.300000000003</v>
      </c>
      <c r="V34" s="407"/>
    </row>
    <row r="35" spans="1:22" x14ac:dyDescent="0.25">
      <c r="A35" s="132" t="s">
        <v>66</v>
      </c>
      <c r="B35" s="62">
        <v>-2613.6</v>
      </c>
      <c r="C35" s="62">
        <v>-2429.3000000000002</v>
      </c>
      <c r="D35" s="62">
        <v>-2565</v>
      </c>
      <c r="E35" s="62">
        <v>-2856.5</v>
      </c>
      <c r="F35" s="87">
        <v>-10464.4</v>
      </c>
      <c r="G35" s="62">
        <v>-2602.9</v>
      </c>
      <c r="H35" s="62">
        <v>-2695</v>
      </c>
      <c r="I35" s="62">
        <v>-2810.5</v>
      </c>
      <c r="J35" s="62">
        <v>-3181.8</v>
      </c>
      <c r="K35" s="87">
        <v>-11290.2</v>
      </c>
      <c r="L35" s="62">
        <v>-2904.5</v>
      </c>
      <c r="M35" s="62">
        <v>-3128.4</v>
      </c>
      <c r="N35" s="62">
        <v>-3123.7</v>
      </c>
      <c r="O35" s="62">
        <v>-3392.5</v>
      </c>
      <c r="P35" s="87">
        <v>-12549.1</v>
      </c>
      <c r="Q35" s="62">
        <v>-3133.3</v>
      </c>
      <c r="R35" s="62">
        <v>-3205.8</v>
      </c>
      <c r="S35" s="62">
        <v>-3327.1</v>
      </c>
      <c r="T35" s="62">
        <v>-3709.7</v>
      </c>
      <c r="U35" s="87">
        <v>-13375.9</v>
      </c>
      <c r="V35" s="407"/>
    </row>
    <row r="36" spans="1:22" ht="14.4" thickBot="1" x14ac:dyDescent="0.3">
      <c r="A36" s="133" t="s">
        <v>70</v>
      </c>
      <c r="B36" s="70">
        <v>1417.8000000000002</v>
      </c>
      <c r="C36" s="70">
        <v>1230.2999999999997</v>
      </c>
      <c r="D36" s="70">
        <v>1258.1999999999998</v>
      </c>
      <c r="E36" s="70">
        <v>1660.1000000000004</v>
      </c>
      <c r="F36" s="92">
        <v>5566.4</v>
      </c>
      <c r="G36" s="70">
        <v>1353.5</v>
      </c>
      <c r="H36" s="70">
        <v>1575.7</v>
      </c>
      <c r="I36" s="70">
        <v>1785.8</v>
      </c>
      <c r="J36" s="70">
        <v>2318.3000000000002</v>
      </c>
      <c r="K36" s="92">
        <v>7033.3</v>
      </c>
      <c r="L36" s="70">
        <v>1721.2</v>
      </c>
      <c r="M36" s="70">
        <v>1914.9</v>
      </c>
      <c r="N36" s="70">
        <v>1851.2</v>
      </c>
      <c r="O36" s="70">
        <v>1957.6</v>
      </c>
      <c r="P36" s="92">
        <v>7444.9</v>
      </c>
      <c r="Q36" s="70">
        <v>1564.4</v>
      </c>
      <c r="R36" s="70">
        <v>1697.5</v>
      </c>
      <c r="S36" s="70">
        <v>1665.2</v>
      </c>
      <c r="T36" s="70">
        <v>1881.3</v>
      </c>
      <c r="U36" s="92">
        <v>6808.4000000000024</v>
      </c>
      <c r="V36" s="407"/>
    </row>
    <row r="37" spans="1:22" ht="14.4" thickBot="1" x14ac:dyDescent="0.3">
      <c r="A37" s="144"/>
      <c r="B37" s="144"/>
      <c r="C37" s="144"/>
      <c r="D37" s="144"/>
      <c r="E37" s="144"/>
      <c r="F37" s="144"/>
      <c r="G37" s="144"/>
      <c r="H37" s="144"/>
      <c r="I37" s="144"/>
      <c r="J37" s="144"/>
      <c r="K37" s="144"/>
      <c r="L37" s="144"/>
      <c r="M37" s="144"/>
      <c r="N37" s="144"/>
      <c r="O37" s="144"/>
      <c r="P37" s="144"/>
      <c r="Q37" s="144"/>
      <c r="R37" s="144"/>
      <c r="S37" s="144"/>
      <c r="T37" s="148"/>
      <c r="U37" s="144"/>
      <c r="V37" s="407"/>
    </row>
    <row r="38" spans="1:22" ht="14.4" thickBot="1" x14ac:dyDescent="0.3">
      <c r="A38" s="123" t="s">
        <v>71</v>
      </c>
      <c r="B38" s="121"/>
      <c r="C38" s="121"/>
      <c r="D38" s="121"/>
      <c r="E38" s="121"/>
      <c r="F38" s="122"/>
      <c r="G38" s="121"/>
      <c r="H38" s="121"/>
      <c r="I38" s="121"/>
      <c r="J38" s="121"/>
      <c r="K38" s="121"/>
      <c r="L38" s="177"/>
      <c r="M38" s="121"/>
      <c r="N38" s="121"/>
      <c r="O38" s="121"/>
      <c r="P38" s="121"/>
      <c r="Q38" s="177"/>
      <c r="R38" s="121"/>
      <c r="S38" s="121"/>
      <c r="T38" s="121"/>
      <c r="U38" s="122"/>
      <c r="V38" s="407"/>
    </row>
    <row r="39" spans="1:22" x14ac:dyDescent="0.25">
      <c r="A39" s="141" t="s">
        <v>62</v>
      </c>
      <c r="B39" s="17">
        <v>5.3</v>
      </c>
      <c r="C39" s="17">
        <v>15.2</v>
      </c>
      <c r="D39" s="17">
        <v>131.9</v>
      </c>
      <c r="E39" s="17">
        <v>250.1</v>
      </c>
      <c r="F39" s="86">
        <v>402.5</v>
      </c>
      <c r="G39" s="17">
        <v>103</v>
      </c>
      <c r="H39" s="17">
        <v>200</v>
      </c>
      <c r="I39" s="17">
        <v>237.2</v>
      </c>
      <c r="J39" s="17">
        <v>421.4</v>
      </c>
      <c r="K39" s="226">
        <v>961.6</v>
      </c>
      <c r="L39" s="16">
        <v>145.6</v>
      </c>
      <c r="M39" s="17">
        <v>193.9</v>
      </c>
      <c r="N39" s="17">
        <v>140.19999999999999</v>
      </c>
      <c r="O39" s="17">
        <v>174.8</v>
      </c>
      <c r="P39" s="226">
        <v>654.5</v>
      </c>
      <c r="Q39" s="16">
        <v>-9.1999999999999993</v>
      </c>
      <c r="R39" s="17">
        <v>2.5</v>
      </c>
      <c r="S39" s="17">
        <v>59.7</v>
      </c>
      <c r="T39" s="17">
        <v>172.4</v>
      </c>
      <c r="U39" s="86">
        <v>225.4</v>
      </c>
      <c r="V39" s="407"/>
    </row>
    <row r="40" spans="1:22" x14ac:dyDescent="0.25">
      <c r="A40" s="132" t="s">
        <v>21</v>
      </c>
      <c r="B40" s="17"/>
      <c r="C40" s="17"/>
      <c r="D40" s="17"/>
      <c r="E40" s="17"/>
      <c r="F40" s="86"/>
      <c r="G40" s="17"/>
      <c r="H40" s="17"/>
      <c r="I40" s="17"/>
      <c r="J40" s="17"/>
      <c r="K40" s="226"/>
      <c r="L40" s="16"/>
      <c r="M40" s="17"/>
      <c r="N40" s="17"/>
      <c r="O40" s="17"/>
      <c r="P40" s="226"/>
      <c r="Q40" s="16"/>
      <c r="R40" s="17"/>
      <c r="S40" s="17"/>
      <c r="T40" s="17"/>
      <c r="U40" s="86"/>
      <c r="V40" s="407"/>
    </row>
    <row r="41" spans="1:22" x14ac:dyDescent="0.25">
      <c r="A41" s="137" t="s">
        <v>57</v>
      </c>
      <c r="B41" s="17">
        <v>14.6</v>
      </c>
      <c r="C41" s="17">
        <v>14.9</v>
      </c>
      <c r="D41" s="17">
        <v>12.3</v>
      </c>
      <c r="E41" s="17">
        <v>11</v>
      </c>
      <c r="F41" s="86">
        <v>52.8</v>
      </c>
      <c r="G41" s="17">
        <v>10.4</v>
      </c>
      <c r="H41" s="17">
        <v>10.6</v>
      </c>
      <c r="I41" s="17">
        <v>9.6</v>
      </c>
      <c r="J41" s="17">
        <v>9.5</v>
      </c>
      <c r="K41" s="226">
        <v>40.1</v>
      </c>
      <c r="L41" s="16">
        <v>10.199999999999999</v>
      </c>
      <c r="M41" s="17">
        <v>15.7</v>
      </c>
      <c r="N41" s="17">
        <v>23.2</v>
      </c>
      <c r="O41" s="17">
        <v>26.1</v>
      </c>
      <c r="P41" s="226">
        <v>75.2</v>
      </c>
      <c r="Q41" s="16">
        <v>26.3</v>
      </c>
      <c r="R41" s="17">
        <v>40.5</v>
      </c>
      <c r="S41" s="17">
        <v>37.1</v>
      </c>
      <c r="T41" s="17">
        <v>31.5</v>
      </c>
      <c r="U41" s="86">
        <v>135.4</v>
      </c>
      <c r="V41" s="407"/>
    </row>
    <row r="42" spans="1:22" x14ac:dyDescent="0.25">
      <c r="A42" s="137" t="s">
        <v>197</v>
      </c>
      <c r="B42" s="17">
        <v>5</v>
      </c>
      <c r="C42" s="17">
        <v>1.5</v>
      </c>
      <c r="D42" s="17">
        <v>25.7</v>
      </c>
      <c r="E42" s="17">
        <v>74.7</v>
      </c>
      <c r="F42" s="86">
        <v>106.9</v>
      </c>
      <c r="G42" s="17">
        <v>28.2</v>
      </c>
      <c r="H42" s="17">
        <v>54.9</v>
      </c>
      <c r="I42" s="17">
        <v>65.3</v>
      </c>
      <c r="J42" s="17">
        <v>115.9</v>
      </c>
      <c r="K42" s="226">
        <v>264.3</v>
      </c>
      <c r="L42" s="16">
        <v>40.299999999999997</v>
      </c>
      <c r="M42" s="17">
        <v>72.8</v>
      </c>
      <c r="N42" s="17">
        <v>42.3</v>
      </c>
      <c r="O42" s="17">
        <v>45.4</v>
      </c>
      <c r="P42" s="226">
        <v>200.8</v>
      </c>
      <c r="Q42" s="16">
        <v>-2.2999999999999998</v>
      </c>
      <c r="R42" s="17">
        <v>0.8</v>
      </c>
      <c r="S42" s="17">
        <v>14.5</v>
      </c>
      <c r="T42" s="17">
        <v>12.7</v>
      </c>
      <c r="U42" s="86">
        <v>25.7</v>
      </c>
      <c r="V42" s="407"/>
    </row>
    <row r="43" spans="1:22" ht="16.2" x14ac:dyDescent="0.25">
      <c r="A43" s="137" t="s">
        <v>226</v>
      </c>
      <c r="B43" s="22">
        <v>55</v>
      </c>
      <c r="C43" s="22">
        <v>56.9</v>
      </c>
      <c r="D43" s="22">
        <v>54.9</v>
      </c>
      <c r="E43" s="22">
        <v>59.6</v>
      </c>
      <c r="F43" s="87">
        <v>226.4</v>
      </c>
      <c r="G43" s="22">
        <v>53</v>
      </c>
      <c r="H43" s="22">
        <v>54.5</v>
      </c>
      <c r="I43" s="22">
        <v>52.8</v>
      </c>
      <c r="J43" s="22">
        <v>57.2</v>
      </c>
      <c r="K43" s="228">
        <v>217.5</v>
      </c>
      <c r="L43" s="21">
        <v>54.4</v>
      </c>
      <c r="M43" s="22">
        <v>54.4</v>
      </c>
      <c r="N43" s="22">
        <v>54.7</v>
      </c>
      <c r="O43" s="22">
        <v>61.7</v>
      </c>
      <c r="P43" s="228">
        <v>225.2</v>
      </c>
      <c r="Q43" s="21">
        <v>56.5</v>
      </c>
      <c r="R43" s="22">
        <v>59</v>
      </c>
      <c r="S43" s="22">
        <v>58.1</v>
      </c>
      <c r="T43" s="22">
        <v>60.8</v>
      </c>
      <c r="U43" s="87">
        <v>234.4</v>
      </c>
      <c r="V43" s="407"/>
    </row>
    <row r="44" spans="1:22" x14ac:dyDescent="0.25">
      <c r="A44" s="142" t="s">
        <v>198</v>
      </c>
      <c r="B44" s="28">
        <v>79.900000000000006</v>
      </c>
      <c r="C44" s="28">
        <v>88.5</v>
      </c>
      <c r="D44" s="28">
        <v>224.8</v>
      </c>
      <c r="E44" s="28">
        <v>395.4</v>
      </c>
      <c r="F44" s="88">
        <v>788.6</v>
      </c>
      <c r="G44" s="28">
        <v>194.6</v>
      </c>
      <c r="H44" s="28">
        <v>320</v>
      </c>
      <c r="I44" s="28">
        <v>364.9</v>
      </c>
      <c r="J44" s="28">
        <v>604</v>
      </c>
      <c r="K44" s="249">
        <v>1483.5</v>
      </c>
      <c r="L44" s="27">
        <v>250.5</v>
      </c>
      <c r="M44" s="28">
        <v>336.8</v>
      </c>
      <c r="N44" s="28">
        <v>260.39999999999998</v>
      </c>
      <c r="O44" s="28">
        <v>308</v>
      </c>
      <c r="P44" s="249">
        <v>1155.7</v>
      </c>
      <c r="Q44" s="27">
        <v>71.3</v>
      </c>
      <c r="R44" s="28">
        <v>102.8</v>
      </c>
      <c r="S44" s="28">
        <v>169.4</v>
      </c>
      <c r="T44" s="28">
        <v>277.39999999999998</v>
      </c>
      <c r="U44" s="88">
        <v>620.9</v>
      </c>
      <c r="V44" s="407"/>
    </row>
    <row r="45" spans="1:22" ht="14.4" customHeight="1" x14ac:dyDescent="0.25">
      <c r="A45" s="216" t="s">
        <v>76</v>
      </c>
      <c r="B45" s="17"/>
      <c r="C45" s="17"/>
      <c r="D45" s="17"/>
      <c r="E45" s="17"/>
      <c r="F45" s="86"/>
      <c r="G45" s="17"/>
      <c r="H45" s="17"/>
      <c r="I45" s="17"/>
      <c r="J45" s="17"/>
      <c r="K45" s="226"/>
      <c r="L45" s="16"/>
      <c r="M45" s="17"/>
      <c r="N45" s="17"/>
      <c r="O45" s="17"/>
      <c r="P45" s="226"/>
      <c r="Q45" s="16"/>
      <c r="R45" s="17"/>
      <c r="S45" s="17"/>
      <c r="T45" s="17">
        <v>0</v>
      </c>
      <c r="U45" s="86"/>
      <c r="V45" s="407"/>
    </row>
    <row r="46" spans="1:22" ht="14.4" customHeight="1" x14ac:dyDescent="0.25">
      <c r="A46" s="137" t="s">
        <v>86</v>
      </c>
      <c r="B46" s="17">
        <v>14.1</v>
      </c>
      <c r="C46" s="17">
        <v>28.2</v>
      </c>
      <c r="D46" s="17">
        <v>33.5</v>
      </c>
      <c r="E46" s="17">
        <v>66.599999999999994</v>
      </c>
      <c r="F46" s="86">
        <v>142.4</v>
      </c>
      <c r="G46" s="17">
        <v>17.2</v>
      </c>
      <c r="H46" s="17">
        <v>18.100000000000001</v>
      </c>
      <c r="I46" s="17">
        <v>15.6</v>
      </c>
      <c r="J46" s="17">
        <v>33.799999999999997</v>
      </c>
      <c r="K46" s="226">
        <v>84.7</v>
      </c>
      <c r="L46" s="16">
        <v>19.5</v>
      </c>
      <c r="M46" s="17">
        <v>25.9</v>
      </c>
      <c r="N46" s="17">
        <v>21</v>
      </c>
      <c r="O46" s="17">
        <v>38.4</v>
      </c>
      <c r="P46" s="226">
        <v>104.8</v>
      </c>
      <c r="Q46" s="16">
        <v>35.700000000000003</v>
      </c>
      <c r="R46" s="17">
        <v>11.8</v>
      </c>
      <c r="S46" s="17">
        <v>31.6</v>
      </c>
      <c r="T46" s="17">
        <v>21.6</v>
      </c>
      <c r="U46" s="86">
        <v>100.7</v>
      </c>
      <c r="V46" s="407"/>
    </row>
    <row r="47" spans="1:22" x14ac:dyDescent="0.25">
      <c r="A47" s="137" t="s">
        <v>78</v>
      </c>
      <c r="B47" s="17">
        <v>0</v>
      </c>
      <c r="C47" s="17">
        <v>-4.8</v>
      </c>
      <c r="D47" s="17">
        <v>0</v>
      </c>
      <c r="E47" s="17">
        <v>0</v>
      </c>
      <c r="F47" s="86">
        <v>-4.8</v>
      </c>
      <c r="G47" s="17">
        <v>-12</v>
      </c>
      <c r="H47" s="17">
        <v>0</v>
      </c>
      <c r="I47" s="17">
        <v>-0.4</v>
      </c>
      <c r="J47" s="17">
        <v>0</v>
      </c>
      <c r="K47" s="226">
        <v>-12.4</v>
      </c>
      <c r="L47" s="16">
        <v>0</v>
      </c>
      <c r="M47" s="17">
        <v>7.5</v>
      </c>
      <c r="N47" s="17">
        <v>0</v>
      </c>
      <c r="O47" s="17">
        <v>0</v>
      </c>
      <c r="P47" s="226">
        <v>7.5</v>
      </c>
      <c r="Q47" s="16">
        <v>0</v>
      </c>
      <c r="R47" s="17">
        <v>1.8</v>
      </c>
      <c r="S47" s="17">
        <v>-1.3</v>
      </c>
      <c r="T47" s="17">
        <v>0</v>
      </c>
      <c r="U47" s="86">
        <v>0.5</v>
      </c>
      <c r="V47" s="407"/>
    </row>
    <row r="48" spans="1:22" ht="14.4" customHeight="1" x14ac:dyDescent="0.25">
      <c r="A48" s="137" t="s">
        <v>12</v>
      </c>
      <c r="B48" s="17">
        <v>1.6</v>
      </c>
      <c r="C48" s="17">
        <v>-8.6</v>
      </c>
      <c r="D48" s="17">
        <v>-14.7</v>
      </c>
      <c r="E48" s="17">
        <v>-44.9</v>
      </c>
      <c r="F48" s="86">
        <v>-66.599999999999994</v>
      </c>
      <c r="G48" s="17">
        <v>-9.6999999999999993</v>
      </c>
      <c r="H48" s="17">
        <v>-5.7</v>
      </c>
      <c r="I48" s="17">
        <v>-28.1</v>
      </c>
      <c r="J48" s="17">
        <v>-15.8</v>
      </c>
      <c r="K48" s="226">
        <v>-59.3</v>
      </c>
      <c r="L48" s="16">
        <v>3.6</v>
      </c>
      <c r="M48" s="17">
        <v>-11.2</v>
      </c>
      <c r="N48" s="17">
        <v>-5.2</v>
      </c>
      <c r="O48" s="17">
        <v>1.8</v>
      </c>
      <c r="P48" s="226">
        <v>-11</v>
      </c>
      <c r="Q48" s="16">
        <v>1.8</v>
      </c>
      <c r="R48" s="17">
        <v>0.6</v>
      </c>
      <c r="S48" s="17">
        <v>7.1</v>
      </c>
      <c r="T48" s="17">
        <v>8.6999999999999993</v>
      </c>
      <c r="U48" s="86">
        <v>18.2</v>
      </c>
      <c r="V48" s="407"/>
    </row>
    <row r="49" spans="1:22" ht="14.4" customHeight="1" x14ac:dyDescent="0.25">
      <c r="A49" s="137" t="s">
        <v>204</v>
      </c>
      <c r="B49" s="17">
        <v>0</v>
      </c>
      <c r="C49" s="17">
        <v>0</v>
      </c>
      <c r="D49" s="17">
        <v>0</v>
      </c>
      <c r="E49" s="17">
        <v>0</v>
      </c>
      <c r="F49" s="86">
        <v>0</v>
      </c>
      <c r="G49" s="17">
        <v>0</v>
      </c>
      <c r="H49" s="17">
        <v>0</v>
      </c>
      <c r="I49" s="17">
        <v>0</v>
      </c>
      <c r="J49" s="17">
        <v>0</v>
      </c>
      <c r="K49" s="226">
        <v>0</v>
      </c>
      <c r="L49" s="16">
        <v>0</v>
      </c>
      <c r="M49" s="17">
        <v>0</v>
      </c>
      <c r="N49" s="17">
        <v>0</v>
      </c>
      <c r="O49" s="17">
        <v>-9.6999999999999993</v>
      </c>
      <c r="P49" s="226">
        <v>-9.6999999999999993</v>
      </c>
      <c r="Q49" s="16">
        <v>0.2</v>
      </c>
      <c r="R49" s="17">
        <v>-0.9</v>
      </c>
      <c r="S49" s="17">
        <v>-1.6</v>
      </c>
      <c r="T49" s="17">
        <v>-1.3</v>
      </c>
      <c r="U49" s="86">
        <v>-3.6</v>
      </c>
      <c r="V49" s="407"/>
    </row>
    <row r="50" spans="1:22" ht="14.4" thickBot="1" x14ac:dyDescent="0.3">
      <c r="A50" s="143" t="s">
        <v>14</v>
      </c>
      <c r="B50" s="70">
        <v>95.6</v>
      </c>
      <c r="C50" s="70">
        <v>103.3</v>
      </c>
      <c r="D50" s="70">
        <v>243.6</v>
      </c>
      <c r="E50" s="70">
        <v>417.1</v>
      </c>
      <c r="F50" s="92">
        <v>859.6</v>
      </c>
      <c r="G50" s="70">
        <v>190.1</v>
      </c>
      <c r="H50" s="70">
        <v>332.4</v>
      </c>
      <c r="I50" s="70">
        <v>352</v>
      </c>
      <c r="J50" s="70">
        <v>622</v>
      </c>
      <c r="K50" s="248">
        <v>1496.5</v>
      </c>
      <c r="L50" s="69">
        <v>273.60000000000002</v>
      </c>
      <c r="M50" s="70">
        <v>359</v>
      </c>
      <c r="N50" s="70">
        <v>276.2</v>
      </c>
      <c r="O50" s="70">
        <v>338.5</v>
      </c>
      <c r="P50" s="248">
        <v>1247.3</v>
      </c>
      <c r="Q50" s="69">
        <v>109</v>
      </c>
      <c r="R50" s="70">
        <v>116.1</v>
      </c>
      <c r="S50" s="70">
        <v>205.2</v>
      </c>
      <c r="T50" s="70">
        <v>306.39999999999998</v>
      </c>
      <c r="U50" s="92">
        <v>736.7</v>
      </c>
      <c r="V50" s="407"/>
    </row>
    <row r="51" spans="1:22" ht="14.4" thickBot="1" x14ac:dyDescent="0.3">
      <c r="A51" s="144"/>
      <c r="B51" s="144"/>
      <c r="C51" s="144"/>
      <c r="D51" s="144"/>
      <c r="E51" s="144"/>
      <c r="F51" s="144"/>
      <c r="G51" s="144"/>
      <c r="H51" s="144"/>
      <c r="I51" s="144"/>
      <c r="J51" s="144"/>
      <c r="K51" s="144"/>
      <c r="L51" s="144"/>
      <c r="M51" s="144"/>
      <c r="N51" s="144"/>
      <c r="O51" s="144"/>
      <c r="P51" s="144"/>
      <c r="Q51" s="144"/>
      <c r="R51" s="144"/>
      <c r="S51" s="144"/>
      <c r="T51" s="148"/>
      <c r="U51" s="144"/>
      <c r="V51" s="407"/>
    </row>
    <row r="52" spans="1:22" ht="14.4" thickBot="1" x14ac:dyDescent="0.3">
      <c r="A52" s="123" t="s">
        <v>72</v>
      </c>
      <c r="B52" s="121"/>
      <c r="C52" s="121"/>
      <c r="D52" s="121"/>
      <c r="E52" s="121"/>
      <c r="F52" s="122"/>
      <c r="G52" s="121"/>
      <c r="H52" s="121"/>
      <c r="I52" s="121"/>
      <c r="J52" s="121"/>
      <c r="K52" s="121"/>
      <c r="L52" s="177"/>
      <c r="M52" s="121"/>
      <c r="N52" s="121"/>
      <c r="O52" s="121"/>
      <c r="P52" s="121"/>
      <c r="Q52" s="177"/>
      <c r="R52" s="121"/>
      <c r="S52" s="121"/>
      <c r="T52" s="121"/>
      <c r="U52" s="122"/>
      <c r="V52" s="407"/>
    </row>
    <row r="53" spans="1:22" x14ac:dyDescent="0.25">
      <c r="A53" s="135" t="s">
        <v>62</v>
      </c>
      <c r="B53" s="60">
        <v>5.3</v>
      </c>
      <c r="C53" s="60">
        <v>15.2</v>
      </c>
      <c r="D53" s="60">
        <v>131.9</v>
      </c>
      <c r="E53" s="60">
        <v>250.1</v>
      </c>
      <c r="F53" s="86">
        <v>402.5</v>
      </c>
      <c r="G53" s="60">
        <v>103</v>
      </c>
      <c r="H53" s="60">
        <v>200</v>
      </c>
      <c r="I53" s="60">
        <v>237.2</v>
      </c>
      <c r="J53" s="60">
        <v>421.4</v>
      </c>
      <c r="K53" s="226">
        <v>961.6</v>
      </c>
      <c r="L53" s="59">
        <v>145.6</v>
      </c>
      <c r="M53" s="60">
        <v>193.9</v>
      </c>
      <c r="N53" s="60">
        <v>140.19999999999999</v>
      </c>
      <c r="O53" s="60">
        <v>174.8</v>
      </c>
      <c r="P53" s="226">
        <v>654.5</v>
      </c>
      <c r="Q53" s="59">
        <v>-9.1999999999999993</v>
      </c>
      <c r="R53" s="60">
        <v>2.5</v>
      </c>
      <c r="S53" s="60">
        <v>59.7</v>
      </c>
      <c r="T53" s="60">
        <v>172.4</v>
      </c>
      <c r="U53" s="86">
        <v>225.4</v>
      </c>
      <c r="V53" s="407"/>
    </row>
    <row r="54" spans="1:22" x14ac:dyDescent="0.25">
      <c r="A54" s="136" t="s">
        <v>77</v>
      </c>
      <c r="B54" s="230">
        <v>52458</v>
      </c>
      <c r="C54" s="230">
        <v>52173</v>
      </c>
      <c r="D54" s="230">
        <v>52247</v>
      </c>
      <c r="E54" s="230">
        <v>52075</v>
      </c>
      <c r="F54" s="224">
        <v>52282</v>
      </c>
      <c r="G54" s="230">
        <v>52175</v>
      </c>
      <c r="H54" s="230">
        <v>52324</v>
      </c>
      <c r="I54" s="230">
        <v>51944</v>
      </c>
      <c r="J54" s="230">
        <v>51619</v>
      </c>
      <c r="K54" s="229">
        <v>52071</v>
      </c>
      <c r="L54" s="252">
        <v>50957</v>
      </c>
      <c r="M54" s="230">
        <v>49651</v>
      </c>
      <c r="N54" s="230">
        <v>48629</v>
      </c>
      <c r="O54" s="230">
        <v>48263</v>
      </c>
      <c r="P54" s="229">
        <v>49341</v>
      </c>
      <c r="Q54" s="252">
        <v>47555</v>
      </c>
      <c r="R54" s="230">
        <v>48334</v>
      </c>
      <c r="S54" s="230">
        <v>48394</v>
      </c>
      <c r="T54" s="230">
        <v>48324</v>
      </c>
      <c r="U54" s="224">
        <v>48288</v>
      </c>
      <c r="V54" s="407"/>
    </row>
    <row r="55" spans="1:22" ht="14.4" thickBot="1" x14ac:dyDescent="0.3">
      <c r="A55" s="136" t="s">
        <v>73</v>
      </c>
      <c r="B55" s="232">
        <v>0.1</v>
      </c>
      <c r="C55" s="232">
        <v>0.28999999999999998</v>
      </c>
      <c r="D55" s="232">
        <v>2.52</v>
      </c>
      <c r="E55" s="232">
        <v>4.8</v>
      </c>
      <c r="F55" s="234">
        <v>7.7</v>
      </c>
      <c r="G55" s="232">
        <v>1.97</v>
      </c>
      <c r="H55" s="232">
        <v>3.82</v>
      </c>
      <c r="I55" s="232">
        <v>4.57</v>
      </c>
      <c r="J55" s="232">
        <v>8.16</v>
      </c>
      <c r="K55" s="233">
        <v>18.47</v>
      </c>
      <c r="L55" s="253">
        <v>2.86</v>
      </c>
      <c r="M55" s="232">
        <v>3.9</v>
      </c>
      <c r="N55" s="232">
        <v>2.88</v>
      </c>
      <c r="O55" s="232">
        <v>3.62</v>
      </c>
      <c r="P55" s="233">
        <v>13.27</v>
      </c>
      <c r="Q55" s="253">
        <v>-0.19</v>
      </c>
      <c r="R55" s="232">
        <v>0.05</v>
      </c>
      <c r="S55" s="232">
        <v>1.23</v>
      </c>
      <c r="T55" s="402">
        <v>3.57</v>
      </c>
      <c r="U55" s="234">
        <v>4.67</v>
      </c>
      <c r="V55" s="407"/>
    </row>
    <row r="56" spans="1:22" ht="14.4" thickTop="1" x14ac:dyDescent="0.25">
      <c r="A56" s="139" t="s">
        <v>62</v>
      </c>
      <c r="B56" s="64">
        <v>5.3</v>
      </c>
      <c r="C56" s="64">
        <v>15.2</v>
      </c>
      <c r="D56" s="64">
        <v>131.9</v>
      </c>
      <c r="E56" s="64">
        <v>250.1</v>
      </c>
      <c r="F56" s="88">
        <v>402.5</v>
      </c>
      <c r="G56" s="64">
        <v>103</v>
      </c>
      <c r="H56" s="64">
        <v>200</v>
      </c>
      <c r="I56" s="64">
        <v>237.2</v>
      </c>
      <c r="J56" s="64">
        <v>421.4</v>
      </c>
      <c r="K56" s="249">
        <v>961.6</v>
      </c>
      <c r="L56" s="63">
        <v>145.6</v>
      </c>
      <c r="M56" s="64">
        <v>193.9</v>
      </c>
      <c r="N56" s="64">
        <v>140.19999999999999</v>
      </c>
      <c r="O56" s="64">
        <v>174.8</v>
      </c>
      <c r="P56" s="249">
        <v>654.5</v>
      </c>
      <c r="Q56" s="63">
        <v>-9.1999999999999993</v>
      </c>
      <c r="R56" s="64">
        <v>2.5</v>
      </c>
      <c r="S56" s="64">
        <v>59.7</v>
      </c>
      <c r="T56" s="64">
        <v>172.4</v>
      </c>
      <c r="U56" s="88">
        <v>225.4</v>
      </c>
      <c r="V56" s="407"/>
    </row>
    <row r="57" spans="1:22" ht="14.4" customHeight="1" x14ac:dyDescent="0.25">
      <c r="A57" s="215" t="s">
        <v>76</v>
      </c>
      <c r="B57" s="231"/>
      <c r="C57" s="231"/>
      <c r="D57" s="231"/>
      <c r="E57" s="231"/>
      <c r="F57" s="151"/>
      <c r="G57" s="231"/>
      <c r="H57" s="231"/>
      <c r="I57" s="231"/>
      <c r="J57" s="231"/>
      <c r="K57" s="152"/>
      <c r="L57" s="254"/>
      <c r="M57" s="231"/>
      <c r="N57" s="231"/>
      <c r="O57" s="231"/>
      <c r="P57" s="151"/>
      <c r="Q57" s="254"/>
      <c r="R57" s="231"/>
      <c r="S57" s="231"/>
      <c r="T57" s="403"/>
      <c r="U57" s="151"/>
      <c r="V57" s="407"/>
    </row>
    <row r="58" spans="1:22" ht="14.4" customHeight="1" x14ac:dyDescent="0.25">
      <c r="A58" s="137" t="s">
        <v>86</v>
      </c>
      <c r="B58" s="60">
        <v>14.1</v>
      </c>
      <c r="C58" s="60">
        <v>28.2</v>
      </c>
      <c r="D58" s="60">
        <v>33.5</v>
      </c>
      <c r="E58" s="60">
        <v>66.599999999999994</v>
      </c>
      <c r="F58" s="86">
        <v>142.4</v>
      </c>
      <c r="G58" s="60">
        <v>17.2</v>
      </c>
      <c r="H58" s="60">
        <v>18.100000000000001</v>
      </c>
      <c r="I58" s="60">
        <v>15.6</v>
      </c>
      <c r="J58" s="60">
        <v>33.799999999999997</v>
      </c>
      <c r="K58" s="226">
        <v>84.7</v>
      </c>
      <c r="L58" s="59">
        <v>19.5</v>
      </c>
      <c r="M58" s="60">
        <v>25.9</v>
      </c>
      <c r="N58" s="60">
        <v>21</v>
      </c>
      <c r="O58" s="60">
        <v>38.4</v>
      </c>
      <c r="P58" s="226">
        <v>104.8</v>
      </c>
      <c r="Q58" s="59">
        <v>35.700000000000003</v>
      </c>
      <c r="R58" s="60">
        <v>11.8</v>
      </c>
      <c r="S58" s="60">
        <v>31.6</v>
      </c>
      <c r="T58" s="60">
        <v>21.6</v>
      </c>
      <c r="U58" s="86">
        <v>100.7</v>
      </c>
      <c r="V58" s="407"/>
    </row>
    <row r="59" spans="1:22" ht="14.4" customHeight="1" x14ac:dyDescent="0.25">
      <c r="A59" s="137" t="s">
        <v>12</v>
      </c>
      <c r="B59" s="60">
        <v>1.6</v>
      </c>
      <c r="C59" s="60">
        <v>-8.6</v>
      </c>
      <c r="D59" s="60">
        <v>-14.7</v>
      </c>
      <c r="E59" s="60">
        <v>-44.9</v>
      </c>
      <c r="F59" s="86">
        <v>-66.599999999999994</v>
      </c>
      <c r="G59" s="60">
        <v>-9.6999999999999993</v>
      </c>
      <c r="H59" s="60">
        <v>-5.7</v>
      </c>
      <c r="I59" s="60">
        <v>-28.1</v>
      </c>
      <c r="J59" s="60">
        <v>-15.8</v>
      </c>
      <c r="K59" s="226">
        <v>-59.3</v>
      </c>
      <c r="L59" s="59">
        <v>3.6</v>
      </c>
      <c r="M59" s="60">
        <v>-11.2</v>
      </c>
      <c r="N59" s="60">
        <v>-5.2</v>
      </c>
      <c r="O59" s="60">
        <v>1.8</v>
      </c>
      <c r="P59" s="226">
        <v>-11</v>
      </c>
      <c r="Q59" s="59">
        <v>1.8</v>
      </c>
      <c r="R59" s="60">
        <v>0.6</v>
      </c>
      <c r="S59" s="60">
        <v>7.1</v>
      </c>
      <c r="T59" s="60">
        <v>8.6999999999999993</v>
      </c>
      <c r="U59" s="86">
        <v>18.2</v>
      </c>
      <c r="V59" s="407"/>
    </row>
    <row r="60" spans="1:22" ht="16.2" x14ac:dyDescent="0.25">
      <c r="A60" s="137" t="s">
        <v>227</v>
      </c>
      <c r="B60" s="60">
        <v>14.5</v>
      </c>
      <c r="C60" s="60">
        <v>14.4</v>
      </c>
      <c r="D60" s="60">
        <v>14.4</v>
      </c>
      <c r="E60" s="60">
        <v>13.8</v>
      </c>
      <c r="F60" s="86">
        <v>57.1</v>
      </c>
      <c r="G60" s="60">
        <v>13</v>
      </c>
      <c r="H60" s="60">
        <v>13.3</v>
      </c>
      <c r="I60" s="60">
        <v>12.4</v>
      </c>
      <c r="J60" s="60">
        <v>14.6</v>
      </c>
      <c r="K60" s="226">
        <v>53.3</v>
      </c>
      <c r="L60" s="59">
        <v>16.8</v>
      </c>
      <c r="M60" s="60">
        <v>15.8</v>
      </c>
      <c r="N60" s="60">
        <v>16.899999999999999</v>
      </c>
      <c r="O60" s="60">
        <v>17.899999999999999</v>
      </c>
      <c r="P60" s="226">
        <v>67.400000000000006</v>
      </c>
      <c r="Q60" s="59">
        <v>16.5</v>
      </c>
      <c r="R60" s="60">
        <v>17.2</v>
      </c>
      <c r="S60" s="60">
        <v>16.2</v>
      </c>
      <c r="T60" s="60">
        <v>16.100000000000001</v>
      </c>
      <c r="U60" s="86">
        <v>66</v>
      </c>
      <c r="V60" s="407"/>
    </row>
    <row r="61" spans="1:22" ht="14.4" customHeight="1" x14ac:dyDescent="0.25">
      <c r="A61" s="137" t="s">
        <v>78</v>
      </c>
      <c r="B61" s="60">
        <v>0</v>
      </c>
      <c r="C61" s="60">
        <v>-4.8</v>
      </c>
      <c r="D61" s="60">
        <v>0</v>
      </c>
      <c r="E61" s="60">
        <v>0</v>
      </c>
      <c r="F61" s="86">
        <v>-4.8</v>
      </c>
      <c r="G61" s="60">
        <v>-12</v>
      </c>
      <c r="H61" s="60">
        <v>0</v>
      </c>
      <c r="I61" s="60">
        <v>-0.4</v>
      </c>
      <c r="J61" s="60">
        <v>0</v>
      </c>
      <c r="K61" s="226">
        <v>-12.4</v>
      </c>
      <c r="L61" s="59">
        <v>0</v>
      </c>
      <c r="M61" s="60">
        <v>7.5</v>
      </c>
      <c r="N61" s="60">
        <v>0</v>
      </c>
      <c r="O61" s="60">
        <v>0</v>
      </c>
      <c r="P61" s="226">
        <v>7.5</v>
      </c>
      <c r="Q61" s="59">
        <v>0</v>
      </c>
      <c r="R61" s="60">
        <v>1.8</v>
      </c>
      <c r="S61" s="60">
        <v>-1.3</v>
      </c>
      <c r="T61" s="60">
        <v>0</v>
      </c>
      <c r="U61" s="86">
        <v>0.5</v>
      </c>
      <c r="V61" s="407"/>
    </row>
    <row r="62" spans="1:22" ht="14.4" customHeight="1" x14ac:dyDescent="0.25">
      <c r="A62" s="137" t="s">
        <v>204</v>
      </c>
      <c r="B62" s="60">
        <v>0</v>
      </c>
      <c r="C62" s="60">
        <v>0</v>
      </c>
      <c r="D62" s="60">
        <v>0</v>
      </c>
      <c r="E62" s="60">
        <v>0</v>
      </c>
      <c r="F62" s="86">
        <v>0</v>
      </c>
      <c r="G62" s="60">
        <v>0</v>
      </c>
      <c r="H62" s="60">
        <v>0</v>
      </c>
      <c r="I62" s="60">
        <v>0</v>
      </c>
      <c r="J62" s="60">
        <v>0</v>
      </c>
      <c r="K62" s="226">
        <v>0</v>
      </c>
      <c r="L62" s="59">
        <v>0</v>
      </c>
      <c r="M62" s="60">
        <v>0</v>
      </c>
      <c r="N62" s="60">
        <v>0</v>
      </c>
      <c r="O62" s="60">
        <v>-9.6999999999999993</v>
      </c>
      <c r="P62" s="226">
        <v>-9.6999999999999993</v>
      </c>
      <c r="Q62" s="59">
        <v>0.2</v>
      </c>
      <c r="R62" s="60">
        <v>-0.9</v>
      </c>
      <c r="S62" s="60">
        <v>-1.6</v>
      </c>
      <c r="T62" s="60">
        <v>-1.3</v>
      </c>
      <c r="U62" s="86">
        <v>-3.6</v>
      </c>
      <c r="V62" s="407"/>
    </row>
    <row r="63" spans="1:22" ht="16.2" x14ac:dyDescent="0.25">
      <c r="A63" s="250" t="s">
        <v>228</v>
      </c>
      <c r="B63" s="62">
        <v>-9.6999999999999993</v>
      </c>
      <c r="C63" s="62">
        <v>-7.6</v>
      </c>
      <c r="D63" s="62">
        <v>-8.6999999999999993</v>
      </c>
      <c r="E63" s="62">
        <v>-9.9</v>
      </c>
      <c r="F63" s="87">
        <v>-35.9</v>
      </c>
      <c r="G63" s="62">
        <v>-1.8</v>
      </c>
      <c r="H63" s="62">
        <v>-5.6</v>
      </c>
      <c r="I63" s="62">
        <v>0.1</v>
      </c>
      <c r="J63" s="62">
        <v>-7</v>
      </c>
      <c r="K63" s="228">
        <v>-14.3</v>
      </c>
      <c r="L63" s="61">
        <v>-8.6999999999999993</v>
      </c>
      <c r="M63" s="62">
        <v>-9.5</v>
      </c>
      <c r="N63" s="62">
        <v>-7.6</v>
      </c>
      <c r="O63" s="62">
        <v>-12.6</v>
      </c>
      <c r="P63" s="228">
        <v>-38.4</v>
      </c>
      <c r="Q63" s="61">
        <v>-13.7</v>
      </c>
      <c r="R63" s="62">
        <v>-8.8000000000000007</v>
      </c>
      <c r="S63" s="62">
        <v>-14.2</v>
      </c>
      <c r="T63" s="62">
        <v>-13</v>
      </c>
      <c r="U63" s="87">
        <v>-49.7</v>
      </c>
      <c r="V63" s="407"/>
    </row>
    <row r="64" spans="1:22" ht="14.4" customHeight="1" thickBot="1" x14ac:dyDescent="0.3">
      <c r="A64" s="251" t="s">
        <v>74</v>
      </c>
      <c r="B64" s="70">
        <v>25.8</v>
      </c>
      <c r="C64" s="70">
        <v>36.799999999999997</v>
      </c>
      <c r="D64" s="70">
        <v>156.4</v>
      </c>
      <c r="E64" s="70">
        <v>275.7</v>
      </c>
      <c r="F64" s="92">
        <v>494.7</v>
      </c>
      <c r="G64" s="70">
        <v>109.7</v>
      </c>
      <c r="H64" s="70">
        <v>220.1</v>
      </c>
      <c r="I64" s="70">
        <v>236.8</v>
      </c>
      <c r="J64" s="70">
        <v>447</v>
      </c>
      <c r="K64" s="248">
        <v>1013.6</v>
      </c>
      <c r="L64" s="69">
        <v>176.8</v>
      </c>
      <c r="M64" s="70">
        <v>222.4</v>
      </c>
      <c r="N64" s="70">
        <v>165.3</v>
      </c>
      <c r="O64" s="70">
        <v>210.6</v>
      </c>
      <c r="P64" s="92">
        <v>775.1</v>
      </c>
      <c r="Q64" s="69">
        <v>31.3</v>
      </c>
      <c r="R64" s="70">
        <v>24.2</v>
      </c>
      <c r="S64" s="70">
        <v>97.5</v>
      </c>
      <c r="T64" s="70">
        <v>204.5</v>
      </c>
      <c r="U64" s="92">
        <v>357.5</v>
      </c>
      <c r="V64" s="407"/>
    </row>
    <row r="65" spans="1:22" ht="14.4" thickTop="1" x14ac:dyDescent="0.25">
      <c r="A65" s="136" t="s">
        <v>77</v>
      </c>
      <c r="B65" s="230">
        <v>52458</v>
      </c>
      <c r="C65" s="230">
        <v>52173</v>
      </c>
      <c r="D65" s="230">
        <v>52247</v>
      </c>
      <c r="E65" s="230">
        <v>52075</v>
      </c>
      <c r="F65" s="224">
        <v>52282</v>
      </c>
      <c r="G65" s="230">
        <v>52175</v>
      </c>
      <c r="H65" s="230">
        <v>52324</v>
      </c>
      <c r="I65" s="230">
        <v>51944</v>
      </c>
      <c r="J65" s="230">
        <v>51619</v>
      </c>
      <c r="K65" s="229">
        <v>52071</v>
      </c>
      <c r="L65" s="252">
        <v>50957</v>
      </c>
      <c r="M65" s="230">
        <v>49651</v>
      </c>
      <c r="N65" s="230">
        <v>48629</v>
      </c>
      <c r="O65" s="230">
        <v>48263</v>
      </c>
      <c r="P65" s="224">
        <v>49341</v>
      </c>
      <c r="Q65" s="252">
        <f>48359603/1000</f>
        <v>48359.603000000003</v>
      </c>
      <c r="R65" s="230">
        <v>48334</v>
      </c>
      <c r="S65" s="230">
        <v>48394</v>
      </c>
      <c r="T65" s="230">
        <v>48324</v>
      </c>
      <c r="U65" s="224">
        <v>48288</v>
      </c>
      <c r="V65" s="407"/>
    </row>
    <row r="66" spans="1:22" ht="14.4" thickBot="1" x14ac:dyDescent="0.3">
      <c r="A66" s="140" t="s">
        <v>75</v>
      </c>
      <c r="B66" s="256">
        <v>0.49</v>
      </c>
      <c r="C66" s="256">
        <v>0.71</v>
      </c>
      <c r="D66" s="256">
        <v>2.99</v>
      </c>
      <c r="E66" s="256">
        <v>5.29</v>
      </c>
      <c r="F66" s="257">
        <v>9.4600000000000009</v>
      </c>
      <c r="G66" s="256">
        <v>2.1</v>
      </c>
      <c r="H66" s="256">
        <v>4.2</v>
      </c>
      <c r="I66" s="256">
        <v>4.5599999999999996</v>
      </c>
      <c r="J66" s="256">
        <v>8.66</v>
      </c>
      <c r="K66" s="258">
        <v>19.47</v>
      </c>
      <c r="L66" s="255">
        <v>3.47</v>
      </c>
      <c r="M66" s="256">
        <v>4.4800000000000004</v>
      </c>
      <c r="N66" s="256">
        <v>3.4</v>
      </c>
      <c r="O66" s="256">
        <v>4.3600000000000003</v>
      </c>
      <c r="P66" s="257">
        <v>15.71</v>
      </c>
      <c r="Q66" s="255">
        <v>0.65</v>
      </c>
      <c r="R66" s="256">
        <v>0.5</v>
      </c>
      <c r="S66" s="256">
        <v>2.0099999999999998</v>
      </c>
      <c r="T66" s="404">
        <v>4.2300000000000004</v>
      </c>
      <c r="U66" s="257">
        <v>7.4</v>
      </c>
      <c r="V66" s="407"/>
    </row>
    <row r="67" spans="1:22" x14ac:dyDescent="0.25">
      <c r="A67" s="129"/>
    </row>
    <row r="68" spans="1:22" ht="43.65" customHeight="1" x14ac:dyDescent="0.25">
      <c r="A68" s="430" t="s">
        <v>245</v>
      </c>
      <c r="B68" s="430"/>
      <c r="C68" s="430"/>
      <c r="D68" s="430"/>
      <c r="E68" s="430"/>
      <c r="F68" s="430"/>
      <c r="G68" s="430"/>
      <c r="H68" s="430"/>
      <c r="I68" s="430"/>
      <c r="J68" s="430"/>
      <c r="K68" s="430"/>
      <c r="L68" s="430"/>
      <c r="M68" s="430"/>
      <c r="N68" s="430"/>
      <c r="O68" s="430"/>
      <c r="P68" s="430"/>
      <c r="Q68" s="430"/>
    </row>
  </sheetData>
  <mergeCells count="1">
    <mergeCell ref="A68:Q68"/>
  </mergeCells>
  <pageMargins left="0.7" right="0.7" top="0.75" bottom="0.75" header="0.3" footer="0.3"/>
  <pageSetup paperSize="17" scale="69"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91CB-4DC1-4BA7-B8FB-7ED990FCB7D3}">
  <sheetPr>
    <tabColor rgb="FFE30613"/>
  </sheetPr>
  <dimension ref="A1:AB62"/>
  <sheetViews>
    <sheetView showGridLines="0" zoomScale="80" zoomScaleNormal="80" workbookViewId="0">
      <pane xSplit="1" ySplit="4" topLeftCell="B5" activePane="bottomRight" state="frozen"/>
      <selection activeCell="W40" sqref="W40"/>
      <selection pane="topRight" activeCell="W40" sqref="W40"/>
      <selection pane="bottomLeft" activeCell="W40" sqref="W40"/>
      <selection pane="bottomRight" activeCell="B5" sqref="B5"/>
    </sheetView>
  </sheetViews>
  <sheetFormatPr defaultColWidth="8.88671875" defaultRowHeight="13.8" x14ac:dyDescent="0.25"/>
  <cols>
    <col min="1" max="1" width="58.5546875" style="2" customWidth="1"/>
    <col min="2" max="17" width="11.44140625" style="2" customWidth="1"/>
    <col min="18" max="19" width="11.44140625" style="147" customWidth="1"/>
    <col min="20" max="21" width="11.44140625" style="2" customWidth="1"/>
    <col min="22" max="16384" width="8.88671875" style="2"/>
  </cols>
  <sheetData>
    <row r="1" spans="1:28" collapsed="1" x14ac:dyDescent="0.25">
      <c r="A1" s="4" t="s">
        <v>0</v>
      </c>
    </row>
    <row r="2" spans="1:28" x14ac:dyDescent="0.25">
      <c r="A2" s="5" t="s">
        <v>199</v>
      </c>
    </row>
    <row r="3" spans="1:28" ht="14.4" thickBot="1" x14ac:dyDescent="0.3"/>
    <row r="4" spans="1:28" ht="14.4" thickBot="1" x14ac:dyDescent="0.3">
      <c r="A4" s="1" t="s">
        <v>150</v>
      </c>
      <c r="B4" s="124" t="s">
        <v>1</v>
      </c>
      <c r="C4" s="125" t="s">
        <v>2</v>
      </c>
      <c r="D4" s="125" t="s">
        <v>3</v>
      </c>
      <c r="E4" s="125" t="s">
        <v>4</v>
      </c>
      <c r="F4" s="126" t="s">
        <v>5</v>
      </c>
      <c r="G4" s="124" t="s">
        <v>6</v>
      </c>
      <c r="H4" s="125" t="s">
        <v>7</v>
      </c>
      <c r="I4" s="125" t="s">
        <v>8</v>
      </c>
      <c r="J4" s="125" t="s">
        <v>9</v>
      </c>
      <c r="K4" s="126" t="s">
        <v>10</v>
      </c>
      <c r="L4" s="124" t="s">
        <v>45</v>
      </c>
      <c r="M4" s="125" t="s">
        <v>46</v>
      </c>
      <c r="N4" s="125" t="s">
        <v>47</v>
      </c>
      <c r="O4" s="125" t="s">
        <v>48</v>
      </c>
      <c r="P4" s="126" t="s">
        <v>49</v>
      </c>
      <c r="Q4" s="124" t="s">
        <v>210</v>
      </c>
      <c r="R4" s="125" t="s">
        <v>219</v>
      </c>
      <c r="S4" s="125" t="s">
        <v>223</v>
      </c>
      <c r="T4" s="125" t="s">
        <v>229</v>
      </c>
      <c r="U4" s="126" t="s">
        <v>230</v>
      </c>
    </row>
    <row r="5" spans="1:28" ht="15" customHeight="1" thickBot="1" x14ac:dyDescent="0.3">
      <c r="A5" s="123" t="s">
        <v>98</v>
      </c>
      <c r="B5" s="177"/>
      <c r="C5" s="121"/>
      <c r="D5" s="121"/>
      <c r="E5" s="121"/>
      <c r="F5" s="122"/>
      <c r="G5" s="177"/>
      <c r="H5" s="121"/>
      <c r="I5" s="121"/>
      <c r="J5" s="121"/>
      <c r="K5" s="122"/>
      <c r="L5" s="121"/>
      <c r="M5" s="121"/>
      <c r="N5" s="121"/>
      <c r="O5" s="121"/>
      <c r="P5" s="122"/>
      <c r="Q5" s="121"/>
      <c r="R5" s="121"/>
      <c r="S5" s="121"/>
      <c r="T5" s="121"/>
      <c r="U5" s="122"/>
    </row>
    <row r="6" spans="1:28" x14ac:dyDescent="0.25">
      <c r="A6" s="135" t="s">
        <v>99</v>
      </c>
      <c r="B6" s="8"/>
      <c r="C6" s="9"/>
      <c r="D6" s="9"/>
      <c r="E6" s="9"/>
      <c r="F6" s="85"/>
      <c r="G6" s="8"/>
      <c r="H6" s="9"/>
      <c r="I6" s="9"/>
      <c r="J6" s="9"/>
      <c r="K6" s="85"/>
      <c r="L6" s="9"/>
      <c r="M6" s="9"/>
      <c r="N6" s="9"/>
      <c r="O6" s="9"/>
      <c r="P6" s="85"/>
      <c r="Q6" s="9"/>
      <c r="R6" s="9"/>
      <c r="S6" s="9"/>
      <c r="T6" s="9"/>
      <c r="U6" s="85"/>
      <c r="V6" s="148"/>
      <c r="W6" s="148"/>
      <c r="X6" s="148"/>
      <c r="Y6" s="148"/>
      <c r="Z6" s="148"/>
      <c r="AA6" s="148"/>
      <c r="AB6" s="148"/>
    </row>
    <row r="7" spans="1:28" x14ac:dyDescent="0.25">
      <c r="A7" s="137" t="s">
        <v>100</v>
      </c>
      <c r="B7" s="60">
        <v>720.7</v>
      </c>
      <c r="C7" s="60">
        <v>413.5</v>
      </c>
      <c r="D7" s="60">
        <v>440</v>
      </c>
      <c r="E7" s="60">
        <v>574.29999999999995</v>
      </c>
      <c r="F7" s="86">
        <v>574.29999999999995</v>
      </c>
      <c r="G7" s="60">
        <v>456.6</v>
      </c>
      <c r="H7" s="60">
        <v>494</v>
      </c>
      <c r="I7" s="60">
        <v>535.9</v>
      </c>
      <c r="J7" s="60">
        <v>593.70000000000005</v>
      </c>
      <c r="K7" s="86">
        <v>593.70000000000005</v>
      </c>
      <c r="L7" s="60">
        <v>575.79999999999995</v>
      </c>
      <c r="M7" s="60">
        <v>568</v>
      </c>
      <c r="N7" s="60">
        <v>489.4</v>
      </c>
      <c r="O7" s="60">
        <v>519.29999999999995</v>
      </c>
      <c r="P7" s="86">
        <v>519.29999999999995</v>
      </c>
      <c r="Q7" s="60">
        <v>485.4</v>
      </c>
      <c r="R7" s="60">
        <v>402.5</v>
      </c>
      <c r="S7" s="60">
        <v>389.5</v>
      </c>
      <c r="T7" s="60">
        <v>410</v>
      </c>
      <c r="U7" s="86">
        <v>410</v>
      </c>
    </row>
    <row r="8" spans="1:28" x14ac:dyDescent="0.25">
      <c r="A8" s="137" t="s">
        <v>101</v>
      </c>
      <c r="B8" s="60">
        <v>1724.7</v>
      </c>
      <c r="C8" s="60">
        <v>1367.1</v>
      </c>
      <c r="D8" s="60">
        <v>1439.9</v>
      </c>
      <c r="E8" s="60">
        <v>1636.1</v>
      </c>
      <c r="F8" s="86">
        <v>1636.1</v>
      </c>
      <c r="G8" s="60">
        <v>1477.4</v>
      </c>
      <c r="H8" s="60">
        <v>1584.1</v>
      </c>
      <c r="I8" s="60">
        <v>1739.9</v>
      </c>
      <c r="J8" s="60">
        <v>2004.1</v>
      </c>
      <c r="K8" s="86">
        <v>2004.1</v>
      </c>
      <c r="L8" s="60">
        <v>1894.5</v>
      </c>
      <c r="M8" s="60">
        <v>1859.8</v>
      </c>
      <c r="N8" s="60">
        <v>1912.5</v>
      </c>
      <c r="O8" s="60">
        <v>2148.8000000000002</v>
      </c>
      <c r="P8" s="86">
        <v>2148.8000000000002</v>
      </c>
      <c r="Q8" s="60">
        <v>1976.9</v>
      </c>
      <c r="R8" s="60">
        <v>1982</v>
      </c>
      <c r="S8" s="60">
        <v>1912.7</v>
      </c>
      <c r="T8" s="60">
        <v>2095.8000000000002</v>
      </c>
      <c r="U8" s="86">
        <v>2095.8000000000002</v>
      </c>
    </row>
    <row r="9" spans="1:28" x14ac:dyDescent="0.25">
      <c r="A9" s="137" t="s">
        <v>102</v>
      </c>
      <c r="B9" s="60">
        <v>444</v>
      </c>
      <c r="C9" s="60">
        <v>430.5</v>
      </c>
      <c r="D9" s="60">
        <v>443.1</v>
      </c>
      <c r="E9" s="60">
        <v>469.9</v>
      </c>
      <c r="F9" s="86">
        <v>469.9</v>
      </c>
      <c r="G9" s="60">
        <v>399.9</v>
      </c>
      <c r="H9" s="60">
        <v>381.8</v>
      </c>
      <c r="I9" s="60">
        <v>374.5</v>
      </c>
      <c r="J9" s="60">
        <v>389.3</v>
      </c>
      <c r="K9" s="86">
        <v>389.3</v>
      </c>
      <c r="L9" s="60">
        <v>396.4</v>
      </c>
      <c r="M9" s="60">
        <v>400.6</v>
      </c>
      <c r="N9" s="60">
        <v>377.9</v>
      </c>
      <c r="O9" s="60">
        <v>469.5</v>
      </c>
      <c r="P9" s="86">
        <v>469.5</v>
      </c>
      <c r="Q9" s="60">
        <v>481.3</v>
      </c>
      <c r="R9" s="60">
        <v>410.9</v>
      </c>
      <c r="S9" s="60">
        <v>393.3</v>
      </c>
      <c r="T9" s="60">
        <v>446.4</v>
      </c>
      <c r="U9" s="86">
        <v>446.4</v>
      </c>
    </row>
    <row r="10" spans="1:28" x14ac:dyDescent="0.25">
      <c r="A10" s="137" t="s">
        <v>103</v>
      </c>
      <c r="B10" s="260">
        <v>1528.3</v>
      </c>
      <c r="C10" s="260">
        <v>1340.9</v>
      </c>
      <c r="D10" s="260">
        <v>1357.1</v>
      </c>
      <c r="E10" s="260">
        <v>1461.3</v>
      </c>
      <c r="F10" s="259">
        <v>1461.3</v>
      </c>
      <c r="G10" s="260">
        <v>1430.1</v>
      </c>
      <c r="H10" s="260">
        <v>1426.4</v>
      </c>
      <c r="I10" s="260">
        <v>1515.6</v>
      </c>
      <c r="J10" s="260">
        <v>1734.5</v>
      </c>
      <c r="K10" s="259">
        <v>1734.5</v>
      </c>
      <c r="L10" s="260">
        <v>1691.8</v>
      </c>
      <c r="M10" s="260">
        <v>1780</v>
      </c>
      <c r="N10" s="260">
        <v>1840.5</v>
      </c>
      <c r="O10" s="260">
        <v>2005.7</v>
      </c>
      <c r="P10" s="259">
        <v>2005.7</v>
      </c>
      <c r="Q10" s="260">
        <v>1961.4</v>
      </c>
      <c r="R10" s="260">
        <v>1910.9</v>
      </c>
      <c r="S10" s="260">
        <v>2005.6</v>
      </c>
      <c r="T10" s="260">
        <v>2321.6999999999998</v>
      </c>
      <c r="U10" s="259">
        <v>2321.6999999999998</v>
      </c>
    </row>
    <row r="11" spans="1:28" x14ac:dyDescent="0.25">
      <c r="A11" s="137" t="s">
        <v>104</v>
      </c>
      <c r="B11" s="60">
        <v>1026.8</v>
      </c>
      <c r="C11" s="60">
        <v>819.2</v>
      </c>
      <c r="D11" s="60">
        <v>1750.6</v>
      </c>
      <c r="E11" s="60">
        <v>1529.2</v>
      </c>
      <c r="F11" s="86">
        <v>1529.2</v>
      </c>
      <c r="G11" s="60">
        <v>832.1</v>
      </c>
      <c r="H11" s="60">
        <v>741.7</v>
      </c>
      <c r="I11" s="60">
        <v>2293.5</v>
      </c>
      <c r="J11" s="60">
        <v>822.3</v>
      </c>
      <c r="K11" s="86">
        <v>822.3</v>
      </c>
      <c r="L11" s="60">
        <v>701.7</v>
      </c>
      <c r="M11" s="60">
        <v>634.79999999999995</v>
      </c>
      <c r="N11" s="60">
        <v>671.9</v>
      </c>
      <c r="O11" s="60">
        <v>463.2</v>
      </c>
      <c r="P11" s="86">
        <v>463.2</v>
      </c>
      <c r="Q11" s="60">
        <v>881.6</v>
      </c>
      <c r="R11" s="60">
        <v>1049</v>
      </c>
      <c r="S11" s="60">
        <v>705.2</v>
      </c>
      <c r="T11" s="60">
        <v>677.4</v>
      </c>
      <c r="U11" s="86">
        <v>677.4</v>
      </c>
    </row>
    <row r="12" spans="1:28" ht="14.4" customHeight="1" x14ac:dyDescent="0.25">
      <c r="A12" s="137" t="s">
        <v>105</v>
      </c>
      <c r="B12" s="60">
        <v>325.8</v>
      </c>
      <c r="C12" s="60">
        <v>315.2</v>
      </c>
      <c r="D12" s="60">
        <v>293</v>
      </c>
      <c r="E12" s="60">
        <v>265.8</v>
      </c>
      <c r="F12" s="86">
        <v>265.8</v>
      </c>
      <c r="G12" s="60">
        <v>264.7</v>
      </c>
      <c r="H12" s="60">
        <v>286</v>
      </c>
      <c r="I12" s="60">
        <v>313.7</v>
      </c>
      <c r="J12" s="60">
        <v>343.1</v>
      </c>
      <c r="K12" s="86">
        <v>343.1</v>
      </c>
      <c r="L12" s="60">
        <v>338.5</v>
      </c>
      <c r="M12" s="60">
        <v>354.3</v>
      </c>
      <c r="N12" s="60">
        <v>369.9</v>
      </c>
      <c r="O12" s="60">
        <v>359.7</v>
      </c>
      <c r="P12" s="86">
        <v>359.7</v>
      </c>
      <c r="Q12" s="60">
        <v>359.6</v>
      </c>
      <c r="R12" s="60">
        <v>357.2</v>
      </c>
      <c r="S12" s="60">
        <v>359.7</v>
      </c>
      <c r="T12" s="60">
        <v>338.3</v>
      </c>
      <c r="U12" s="86">
        <v>338.3</v>
      </c>
    </row>
    <row r="13" spans="1:28" x14ac:dyDescent="0.25">
      <c r="A13" s="137" t="s">
        <v>106</v>
      </c>
      <c r="B13" s="265">
        <v>427</v>
      </c>
      <c r="C13" s="265">
        <v>422.5</v>
      </c>
      <c r="D13" s="265">
        <v>444.8</v>
      </c>
      <c r="E13" s="265">
        <v>517.1</v>
      </c>
      <c r="F13" s="236">
        <v>517.1</v>
      </c>
      <c r="G13" s="265">
        <v>412.9</v>
      </c>
      <c r="H13" s="265">
        <v>414</v>
      </c>
      <c r="I13" s="265">
        <v>478.1</v>
      </c>
      <c r="J13" s="265">
        <v>500.7</v>
      </c>
      <c r="K13" s="236">
        <v>500.7</v>
      </c>
      <c r="L13" s="265">
        <v>566.70000000000005</v>
      </c>
      <c r="M13" s="265">
        <v>552.29999999999995</v>
      </c>
      <c r="N13" s="265">
        <v>707.8</v>
      </c>
      <c r="O13" s="265">
        <v>603.5</v>
      </c>
      <c r="P13" s="236">
        <v>603.5</v>
      </c>
      <c r="Q13" s="265">
        <v>625.6</v>
      </c>
      <c r="R13" s="265">
        <v>593.29999999999995</v>
      </c>
      <c r="S13" s="265">
        <v>612.6</v>
      </c>
      <c r="T13" s="265">
        <v>567.4</v>
      </c>
      <c r="U13" s="236">
        <v>567.4</v>
      </c>
    </row>
    <row r="14" spans="1:28" x14ac:dyDescent="0.25">
      <c r="A14" s="176" t="s">
        <v>107</v>
      </c>
      <c r="B14" s="60">
        <v>6197.3</v>
      </c>
      <c r="C14" s="60">
        <v>5108.8999999999996</v>
      </c>
      <c r="D14" s="60">
        <v>6168.5</v>
      </c>
      <c r="E14" s="60">
        <v>6453.7</v>
      </c>
      <c r="F14" s="86">
        <v>6453.7</v>
      </c>
      <c r="G14" s="60">
        <v>5273.7</v>
      </c>
      <c r="H14" s="60">
        <v>5328</v>
      </c>
      <c r="I14" s="60">
        <v>7251.2</v>
      </c>
      <c r="J14" s="60">
        <v>6387.7</v>
      </c>
      <c r="K14" s="86">
        <v>6387.7</v>
      </c>
      <c r="L14" s="60">
        <v>6165.4</v>
      </c>
      <c r="M14" s="60">
        <v>6149.8</v>
      </c>
      <c r="N14" s="60">
        <v>6369.9</v>
      </c>
      <c r="O14" s="60">
        <v>6569.7</v>
      </c>
      <c r="P14" s="86">
        <v>6569.7</v>
      </c>
      <c r="Q14" s="60">
        <v>6771.8</v>
      </c>
      <c r="R14" s="60">
        <v>6705.8</v>
      </c>
      <c r="S14" s="60">
        <v>6378.6</v>
      </c>
      <c r="T14" s="60">
        <v>6857</v>
      </c>
      <c r="U14" s="86">
        <v>6857</v>
      </c>
    </row>
    <row r="15" spans="1:28" ht="13.65" customHeight="1" x14ac:dyDescent="0.25">
      <c r="A15" s="136" t="s">
        <v>108</v>
      </c>
      <c r="B15" s="60">
        <v>678.4</v>
      </c>
      <c r="C15" s="60">
        <v>675.7</v>
      </c>
      <c r="D15" s="60">
        <v>675.4</v>
      </c>
      <c r="E15" s="60">
        <v>663.9</v>
      </c>
      <c r="F15" s="86">
        <v>663.9</v>
      </c>
      <c r="G15" s="60">
        <v>682</v>
      </c>
      <c r="H15" s="60">
        <v>683.8</v>
      </c>
      <c r="I15" s="60">
        <v>693.4</v>
      </c>
      <c r="J15" s="60">
        <v>740</v>
      </c>
      <c r="K15" s="86">
        <v>740</v>
      </c>
      <c r="L15" s="60">
        <v>749.1</v>
      </c>
      <c r="M15" s="60">
        <v>731.7</v>
      </c>
      <c r="N15" s="60">
        <v>731.5</v>
      </c>
      <c r="O15" s="60">
        <v>582.9</v>
      </c>
      <c r="P15" s="86">
        <v>582.9</v>
      </c>
      <c r="Q15" s="60">
        <v>586.20000000000005</v>
      </c>
      <c r="R15" s="60">
        <v>585.5</v>
      </c>
      <c r="S15" s="60">
        <v>589.4</v>
      </c>
      <c r="T15" s="60">
        <v>613.9</v>
      </c>
      <c r="U15" s="86">
        <v>613.9</v>
      </c>
    </row>
    <row r="16" spans="1:28" x14ac:dyDescent="0.25">
      <c r="A16" s="136" t="s">
        <v>109</v>
      </c>
      <c r="B16" s="60">
        <v>806.5</v>
      </c>
      <c r="C16" s="60">
        <v>800.2</v>
      </c>
      <c r="D16" s="60">
        <v>756.8</v>
      </c>
      <c r="E16" s="60">
        <v>707.4</v>
      </c>
      <c r="F16" s="86">
        <v>707.4</v>
      </c>
      <c r="G16" s="60">
        <v>706.5</v>
      </c>
      <c r="H16" s="60">
        <v>694.3</v>
      </c>
      <c r="I16" s="60">
        <v>692.8</v>
      </c>
      <c r="J16" s="60">
        <v>723.4</v>
      </c>
      <c r="K16" s="86">
        <v>723.4</v>
      </c>
      <c r="L16" s="60">
        <v>769.2</v>
      </c>
      <c r="M16" s="60">
        <v>771.4</v>
      </c>
      <c r="N16" s="60">
        <v>776.6</v>
      </c>
      <c r="O16" s="60">
        <v>776.3</v>
      </c>
      <c r="P16" s="86">
        <v>776.3</v>
      </c>
      <c r="Q16" s="60">
        <v>758</v>
      </c>
      <c r="R16" s="60">
        <v>761.3</v>
      </c>
      <c r="S16" s="60">
        <v>755.3</v>
      </c>
      <c r="T16" s="60">
        <v>730.9</v>
      </c>
      <c r="U16" s="86">
        <v>730.9</v>
      </c>
    </row>
    <row r="17" spans="1:22" x14ac:dyDescent="0.25">
      <c r="A17" s="136" t="s">
        <v>110</v>
      </c>
      <c r="B17" s="260">
        <v>4104.3</v>
      </c>
      <c r="C17" s="260">
        <v>4120.8999999999996</v>
      </c>
      <c r="D17" s="260">
        <v>4164</v>
      </c>
      <c r="E17" s="260">
        <v>4224.7</v>
      </c>
      <c r="F17" s="259">
        <v>4224.7</v>
      </c>
      <c r="G17" s="260">
        <v>4201.7</v>
      </c>
      <c r="H17" s="260">
        <v>4205.1000000000004</v>
      </c>
      <c r="I17" s="260">
        <v>4212.1000000000004</v>
      </c>
      <c r="J17" s="260">
        <v>4611.6000000000004</v>
      </c>
      <c r="K17" s="259">
        <v>4611.6000000000004</v>
      </c>
      <c r="L17" s="260">
        <v>4597.8999999999996</v>
      </c>
      <c r="M17" s="260">
        <v>4519.8999999999996</v>
      </c>
      <c r="N17" s="260">
        <v>4454.8</v>
      </c>
      <c r="O17" s="260">
        <v>4528</v>
      </c>
      <c r="P17" s="259">
        <v>4528</v>
      </c>
      <c r="Q17" s="260">
        <v>4543.8999999999996</v>
      </c>
      <c r="R17" s="260">
        <v>4577.7</v>
      </c>
      <c r="S17" s="260">
        <v>4541.8</v>
      </c>
      <c r="T17" s="260">
        <v>4587.3999999999996</v>
      </c>
      <c r="U17" s="259">
        <v>4587.3999999999996</v>
      </c>
    </row>
    <row r="18" spans="1:22" ht="14.4" customHeight="1" x14ac:dyDescent="0.25">
      <c r="A18" s="136" t="s">
        <v>111</v>
      </c>
      <c r="B18" s="60">
        <v>658.7</v>
      </c>
      <c r="C18" s="60">
        <v>652.9</v>
      </c>
      <c r="D18" s="60">
        <v>653.9</v>
      </c>
      <c r="E18" s="60">
        <v>679.8</v>
      </c>
      <c r="F18" s="86">
        <v>679.8</v>
      </c>
      <c r="G18" s="60">
        <v>687</v>
      </c>
      <c r="H18" s="60">
        <v>672.5</v>
      </c>
      <c r="I18" s="60">
        <v>680.6</v>
      </c>
      <c r="J18" s="60">
        <v>887</v>
      </c>
      <c r="K18" s="86">
        <v>887</v>
      </c>
      <c r="L18" s="60">
        <v>879.5</v>
      </c>
      <c r="M18" s="60">
        <v>871.9</v>
      </c>
      <c r="N18" s="60">
        <v>861.6</v>
      </c>
      <c r="O18" s="60">
        <v>858.5</v>
      </c>
      <c r="P18" s="86">
        <v>858.5</v>
      </c>
      <c r="Q18" s="60">
        <v>833.1</v>
      </c>
      <c r="R18" s="60">
        <v>821.1</v>
      </c>
      <c r="S18" s="60">
        <v>803.2</v>
      </c>
      <c r="T18" s="60">
        <v>785</v>
      </c>
      <c r="U18" s="86">
        <v>785</v>
      </c>
    </row>
    <row r="19" spans="1:22" x14ac:dyDescent="0.25">
      <c r="A19" s="136" t="s">
        <v>112</v>
      </c>
      <c r="B19" s="60">
        <v>390.8</v>
      </c>
      <c r="C19" s="60">
        <v>393.6</v>
      </c>
      <c r="D19" s="60">
        <v>389.6</v>
      </c>
      <c r="E19" s="60">
        <v>430.8</v>
      </c>
      <c r="F19" s="86">
        <v>430.8</v>
      </c>
      <c r="G19" s="60">
        <v>545.1</v>
      </c>
      <c r="H19" s="60">
        <v>614</v>
      </c>
      <c r="I19" s="60">
        <v>646.6</v>
      </c>
      <c r="J19" s="60">
        <v>745.7</v>
      </c>
      <c r="K19" s="86">
        <v>745.7</v>
      </c>
      <c r="L19" s="60">
        <v>785.3</v>
      </c>
      <c r="M19" s="60">
        <v>901.9</v>
      </c>
      <c r="N19" s="60">
        <v>890.9</v>
      </c>
      <c r="O19" s="60">
        <v>873.8</v>
      </c>
      <c r="P19" s="86">
        <v>873.8</v>
      </c>
      <c r="Q19" s="60">
        <v>896</v>
      </c>
      <c r="R19" s="60">
        <v>872.7</v>
      </c>
      <c r="S19" s="60">
        <v>865.2</v>
      </c>
      <c r="T19" s="60">
        <v>816.6</v>
      </c>
      <c r="U19" s="86">
        <v>816.6</v>
      </c>
    </row>
    <row r="20" spans="1:22" x14ac:dyDescent="0.25">
      <c r="A20" s="136" t="s">
        <v>113</v>
      </c>
      <c r="B20" s="260">
        <v>255.8</v>
      </c>
      <c r="C20" s="260">
        <v>250.6</v>
      </c>
      <c r="D20" s="260">
        <v>239.8</v>
      </c>
      <c r="E20" s="260">
        <v>231.1</v>
      </c>
      <c r="F20" s="259">
        <v>231.1</v>
      </c>
      <c r="G20" s="260">
        <v>249.7</v>
      </c>
      <c r="H20" s="260">
        <v>281.5</v>
      </c>
      <c r="I20" s="260">
        <v>278.8</v>
      </c>
      <c r="J20" s="260">
        <v>316.39999999999998</v>
      </c>
      <c r="K20" s="259">
        <v>316.39999999999998</v>
      </c>
      <c r="L20" s="260">
        <v>327.5</v>
      </c>
      <c r="M20" s="260">
        <v>289.2</v>
      </c>
      <c r="N20" s="260">
        <v>306</v>
      </c>
      <c r="O20" s="260">
        <v>331.1</v>
      </c>
      <c r="P20" s="259">
        <v>331.1</v>
      </c>
      <c r="Q20" s="260">
        <v>343.8</v>
      </c>
      <c r="R20" s="260">
        <v>372.1</v>
      </c>
      <c r="S20" s="260">
        <v>394.4</v>
      </c>
      <c r="T20" s="260">
        <v>363.8</v>
      </c>
      <c r="U20" s="259">
        <v>363.8</v>
      </c>
    </row>
    <row r="21" spans="1:22" x14ac:dyDescent="0.25">
      <c r="A21" s="136" t="s">
        <v>114</v>
      </c>
      <c r="B21" s="60">
        <v>232.4</v>
      </c>
      <c r="C21" s="60">
        <v>229.2</v>
      </c>
      <c r="D21" s="60">
        <v>235.3</v>
      </c>
      <c r="E21" s="60">
        <v>296.5</v>
      </c>
      <c r="F21" s="86">
        <v>296.5</v>
      </c>
      <c r="G21" s="60">
        <v>293.89999999999998</v>
      </c>
      <c r="H21" s="60">
        <v>285.8</v>
      </c>
      <c r="I21" s="60">
        <v>278</v>
      </c>
      <c r="J21" s="60">
        <v>330.8</v>
      </c>
      <c r="K21" s="86">
        <v>330.8</v>
      </c>
      <c r="L21" s="60">
        <v>313.2</v>
      </c>
      <c r="M21" s="60">
        <v>277.89999999999998</v>
      </c>
      <c r="N21" s="60">
        <v>249.6</v>
      </c>
      <c r="O21" s="60">
        <v>379.6</v>
      </c>
      <c r="P21" s="86">
        <v>379.6</v>
      </c>
      <c r="Q21" s="60">
        <v>391.9</v>
      </c>
      <c r="R21" s="60">
        <v>394.6</v>
      </c>
      <c r="S21" s="60">
        <v>382.5</v>
      </c>
      <c r="T21" s="60">
        <v>497.4</v>
      </c>
      <c r="U21" s="86">
        <v>497.4</v>
      </c>
    </row>
    <row r="22" spans="1:22" x14ac:dyDescent="0.25">
      <c r="A22" s="136" t="s">
        <v>115</v>
      </c>
      <c r="B22" s="60">
        <v>374.2</v>
      </c>
      <c r="C22" s="60">
        <v>372.4</v>
      </c>
      <c r="D22" s="60">
        <v>410.7</v>
      </c>
      <c r="E22" s="60">
        <v>446.3</v>
      </c>
      <c r="F22" s="86">
        <v>446.3</v>
      </c>
      <c r="G22" s="60">
        <v>480.2</v>
      </c>
      <c r="H22" s="60">
        <v>503.5</v>
      </c>
      <c r="I22" s="60">
        <v>522.20000000000005</v>
      </c>
      <c r="J22" s="60">
        <v>528.79999999999995</v>
      </c>
      <c r="K22" s="86">
        <v>528.79999999999995</v>
      </c>
      <c r="L22" s="60">
        <v>558.29999999999995</v>
      </c>
      <c r="M22" s="60">
        <v>528.1</v>
      </c>
      <c r="N22" s="60">
        <v>520.20000000000005</v>
      </c>
      <c r="O22" s="60">
        <v>517.9</v>
      </c>
      <c r="P22" s="86">
        <v>517.9</v>
      </c>
      <c r="Q22" s="60">
        <v>551.29999999999995</v>
      </c>
      <c r="R22" s="60">
        <v>559.5</v>
      </c>
      <c r="S22" s="60">
        <v>590.29999999999995</v>
      </c>
      <c r="T22" s="60">
        <v>604.29999999999995</v>
      </c>
      <c r="U22" s="86">
        <v>604.29999999999995</v>
      </c>
    </row>
    <row r="23" spans="1:22" x14ac:dyDescent="0.25">
      <c r="A23" s="136" t="s">
        <v>116</v>
      </c>
      <c r="B23" s="265">
        <v>202.4</v>
      </c>
      <c r="C23" s="265">
        <v>206.1</v>
      </c>
      <c r="D23" s="265">
        <v>208.1</v>
      </c>
      <c r="E23" s="265">
        <v>182.3</v>
      </c>
      <c r="F23" s="236">
        <v>182.3</v>
      </c>
      <c r="G23" s="265">
        <v>186.6</v>
      </c>
      <c r="H23" s="265">
        <v>186.6</v>
      </c>
      <c r="I23" s="265">
        <v>191.7</v>
      </c>
      <c r="J23" s="265">
        <v>233.6</v>
      </c>
      <c r="K23" s="236">
        <v>233.6</v>
      </c>
      <c r="L23" s="265">
        <v>247.2</v>
      </c>
      <c r="M23" s="265">
        <v>230.5</v>
      </c>
      <c r="N23" s="265">
        <v>217.5</v>
      </c>
      <c r="O23" s="265">
        <v>175.9</v>
      </c>
      <c r="P23" s="236">
        <v>175.9</v>
      </c>
      <c r="Q23" s="265">
        <v>173.1</v>
      </c>
      <c r="R23" s="265">
        <v>175.2</v>
      </c>
      <c r="S23" s="265">
        <v>179.8</v>
      </c>
      <c r="T23" s="265">
        <v>208.5</v>
      </c>
      <c r="U23" s="236">
        <v>208.5</v>
      </c>
    </row>
    <row r="24" spans="1:22" ht="14.4" thickBot="1" x14ac:dyDescent="0.3">
      <c r="A24" s="178" t="s">
        <v>117</v>
      </c>
      <c r="B24" s="64">
        <v>13900.8</v>
      </c>
      <c r="C24" s="64">
        <v>12810.5</v>
      </c>
      <c r="D24" s="64">
        <v>13902.1</v>
      </c>
      <c r="E24" s="64">
        <v>14316.5</v>
      </c>
      <c r="F24" s="88">
        <v>14316.5</v>
      </c>
      <c r="G24" s="64">
        <v>13306.4</v>
      </c>
      <c r="H24" s="64">
        <v>13455.1</v>
      </c>
      <c r="I24" s="64">
        <v>15447.4</v>
      </c>
      <c r="J24" s="64">
        <v>15505</v>
      </c>
      <c r="K24" s="88">
        <v>15505</v>
      </c>
      <c r="L24" s="64">
        <v>15392.6</v>
      </c>
      <c r="M24" s="64">
        <v>15272.3</v>
      </c>
      <c r="N24" s="64">
        <v>15378.6</v>
      </c>
      <c r="O24" s="64">
        <v>15593.7</v>
      </c>
      <c r="P24" s="88">
        <v>15593.7</v>
      </c>
      <c r="Q24" s="64">
        <v>15849.1</v>
      </c>
      <c r="R24" s="64">
        <v>15825.5</v>
      </c>
      <c r="S24" s="64">
        <v>15480.5</v>
      </c>
      <c r="T24" s="64">
        <v>16064.8</v>
      </c>
      <c r="U24" s="88">
        <v>16064.8</v>
      </c>
    </row>
    <row r="25" spans="1:22" ht="15" customHeight="1" thickBot="1" x14ac:dyDescent="0.3">
      <c r="A25" s="123" t="s">
        <v>118</v>
      </c>
      <c r="B25" s="121"/>
      <c r="C25" s="121"/>
      <c r="D25" s="121"/>
      <c r="E25" s="121"/>
      <c r="F25" s="122"/>
      <c r="G25" s="121"/>
      <c r="H25" s="121"/>
      <c r="I25" s="121"/>
      <c r="J25" s="121"/>
      <c r="K25" s="122"/>
      <c r="L25" s="121"/>
      <c r="M25" s="121"/>
      <c r="N25" s="121"/>
      <c r="O25" s="121"/>
      <c r="P25" s="122"/>
      <c r="Q25" s="121"/>
      <c r="R25" s="121"/>
      <c r="S25" s="121"/>
      <c r="T25" s="121"/>
      <c r="U25" s="122"/>
    </row>
    <row r="26" spans="1:22" x14ac:dyDescent="0.25">
      <c r="A26" s="183" t="s">
        <v>119</v>
      </c>
      <c r="B26" s="266"/>
      <c r="C26" s="266"/>
      <c r="D26" s="266"/>
      <c r="E26" s="266"/>
      <c r="F26" s="149"/>
      <c r="G26" s="266"/>
      <c r="H26" s="266"/>
      <c r="I26" s="266"/>
      <c r="J26" s="266"/>
      <c r="K26" s="149"/>
      <c r="L26" s="266"/>
      <c r="M26" s="266"/>
      <c r="N26" s="266"/>
      <c r="O26" s="266"/>
      <c r="P26" s="149"/>
      <c r="Q26" s="266"/>
      <c r="R26" s="266"/>
      <c r="S26" s="266"/>
      <c r="T26" s="266"/>
      <c r="U26" s="149"/>
    </row>
    <row r="27" spans="1:22" ht="14.4" x14ac:dyDescent="0.25">
      <c r="A27" s="129" t="s">
        <v>120</v>
      </c>
      <c r="B27" s="60">
        <v>1096.2</v>
      </c>
      <c r="C27" s="60">
        <v>1044.8</v>
      </c>
      <c r="D27" s="60">
        <v>1096.7</v>
      </c>
      <c r="E27" s="60">
        <v>1229.8</v>
      </c>
      <c r="F27" s="86">
        <v>1229.8</v>
      </c>
      <c r="G27" s="60">
        <v>1108.7</v>
      </c>
      <c r="H27" s="60">
        <v>1034.5999999999999</v>
      </c>
      <c r="I27" s="60">
        <v>1011.3</v>
      </c>
      <c r="J27" s="60">
        <v>1262.8</v>
      </c>
      <c r="K27" s="86">
        <v>1262.8</v>
      </c>
      <c r="L27" s="60">
        <v>1059.4000000000001</v>
      </c>
      <c r="M27" s="60">
        <v>947</v>
      </c>
      <c r="N27" s="60">
        <v>858.4</v>
      </c>
      <c r="O27" s="60">
        <v>1236.8</v>
      </c>
      <c r="P27" s="86">
        <v>1236.8</v>
      </c>
      <c r="Q27" s="60">
        <v>1110.5</v>
      </c>
      <c r="R27" s="60">
        <v>1054.5999999999999</v>
      </c>
      <c r="S27" s="60">
        <v>1074.2</v>
      </c>
      <c r="T27" s="60">
        <v>1406.7</v>
      </c>
      <c r="U27" s="86">
        <v>1406.7</v>
      </c>
      <c r="V27" s="175"/>
    </row>
    <row r="28" spans="1:22" ht="14.4" x14ac:dyDescent="0.25">
      <c r="A28" s="129" t="s">
        <v>121</v>
      </c>
      <c r="B28" s="60">
        <v>1053.2</v>
      </c>
      <c r="C28" s="60">
        <v>967.9</v>
      </c>
      <c r="D28" s="60">
        <v>1030.3</v>
      </c>
      <c r="E28" s="60">
        <v>1154.5</v>
      </c>
      <c r="F28" s="86">
        <v>1154.5</v>
      </c>
      <c r="G28" s="60">
        <v>1016.6</v>
      </c>
      <c r="H28" s="60">
        <v>1042.3</v>
      </c>
      <c r="I28" s="60">
        <v>1172.8</v>
      </c>
      <c r="J28" s="60">
        <v>1350</v>
      </c>
      <c r="K28" s="86">
        <v>1350</v>
      </c>
      <c r="L28" s="60">
        <v>1219.2</v>
      </c>
      <c r="M28" s="60">
        <v>1308.3</v>
      </c>
      <c r="N28" s="60">
        <v>1309.4000000000001</v>
      </c>
      <c r="O28" s="60">
        <v>1579.5</v>
      </c>
      <c r="P28" s="86">
        <v>1579.5</v>
      </c>
      <c r="Q28" s="60">
        <v>1352.3</v>
      </c>
      <c r="R28" s="60">
        <v>1430.2</v>
      </c>
      <c r="S28" s="60">
        <v>1469.4</v>
      </c>
      <c r="T28" s="60">
        <v>1796.9</v>
      </c>
      <c r="U28" s="86">
        <v>1796.9</v>
      </c>
      <c r="V28" s="175"/>
    </row>
    <row r="29" spans="1:22" ht="14.4" x14ac:dyDescent="0.25">
      <c r="A29" s="129" t="s">
        <v>122</v>
      </c>
      <c r="B29" s="60">
        <v>1044.2</v>
      </c>
      <c r="C29" s="60">
        <v>977.3</v>
      </c>
      <c r="D29" s="60">
        <v>1113.7</v>
      </c>
      <c r="E29" s="60">
        <v>1433.2</v>
      </c>
      <c r="F29" s="86">
        <v>1433.2</v>
      </c>
      <c r="G29" s="60">
        <v>1031.4000000000001</v>
      </c>
      <c r="H29" s="60">
        <v>1171.5999999999999</v>
      </c>
      <c r="I29" s="60">
        <v>1494.2</v>
      </c>
      <c r="J29" s="60">
        <v>2029.5</v>
      </c>
      <c r="K29" s="86">
        <v>2029.5</v>
      </c>
      <c r="L29" s="60">
        <v>1333.5</v>
      </c>
      <c r="M29" s="60">
        <v>1351.1</v>
      </c>
      <c r="N29" s="60">
        <v>1512</v>
      </c>
      <c r="O29" s="60">
        <v>1749.8</v>
      </c>
      <c r="P29" s="86">
        <v>1749.8</v>
      </c>
      <c r="Q29" s="60">
        <v>1121.5999999999999</v>
      </c>
      <c r="R29" s="60">
        <v>1141.2</v>
      </c>
      <c r="S29" s="60">
        <v>1338.8</v>
      </c>
      <c r="T29" s="60">
        <v>1698.3</v>
      </c>
      <c r="U29" s="86">
        <v>1698.3</v>
      </c>
      <c r="V29" s="175"/>
    </row>
    <row r="30" spans="1:22" ht="14.4" x14ac:dyDescent="0.25">
      <c r="A30" s="129" t="s">
        <v>123</v>
      </c>
      <c r="B30" s="260">
        <v>125.2</v>
      </c>
      <c r="C30" s="260">
        <v>115.1</v>
      </c>
      <c r="D30" s="260">
        <v>106.4</v>
      </c>
      <c r="E30" s="260">
        <v>62</v>
      </c>
      <c r="F30" s="259">
        <v>62</v>
      </c>
      <c r="G30" s="260">
        <v>90.6</v>
      </c>
      <c r="H30" s="260">
        <v>102.5</v>
      </c>
      <c r="I30" s="260">
        <v>117.6</v>
      </c>
      <c r="J30" s="260">
        <v>147.9</v>
      </c>
      <c r="K30" s="259">
        <v>147.9</v>
      </c>
      <c r="L30" s="260">
        <v>118.2</v>
      </c>
      <c r="M30" s="260">
        <v>128.30000000000001</v>
      </c>
      <c r="N30" s="260">
        <v>244.2</v>
      </c>
      <c r="O30" s="260">
        <v>164.2</v>
      </c>
      <c r="P30" s="259">
        <v>164.2</v>
      </c>
      <c r="Q30" s="260">
        <v>104.3</v>
      </c>
      <c r="R30" s="260">
        <v>112.1</v>
      </c>
      <c r="S30" s="260">
        <v>117.6</v>
      </c>
      <c r="T30" s="260">
        <v>147.9</v>
      </c>
      <c r="U30" s="259">
        <v>147.9</v>
      </c>
      <c r="V30" s="175"/>
    </row>
    <row r="31" spans="1:22" ht="14.4" x14ac:dyDescent="0.25">
      <c r="A31" s="129" t="s">
        <v>124</v>
      </c>
      <c r="B31" s="60">
        <v>0</v>
      </c>
      <c r="C31" s="60">
        <v>0</v>
      </c>
      <c r="D31" s="60">
        <v>0</v>
      </c>
      <c r="E31" s="60">
        <v>0</v>
      </c>
      <c r="F31" s="86">
        <v>0</v>
      </c>
      <c r="G31" s="60">
        <v>0</v>
      </c>
      <c r="H31" s="60">
        <v>0</v>
      </c>
      <c r="I31" s="60">
        <v>0</v>
      </c>
      <c r="J31" s="60">
        <v>274.7</v>
      </c>
      <c r="K31" s="86">
        <v>274.7</v>
      </c>
      <c r="L31" s="60">
        <v>274.7</v>
      </c>
      <c r="M31" s="60">
        <v>274.8</v>
      </c>
      <c r="N31" s="60">
        <v>0</v>
      </c>
      <c r="O31" s="60">
        <v>0</v>
      </c>
      <c r="P31" s="86">
        <v>0</v>
      </c>
      <c r="Q31" s="60">
        <v>0</v>
      </c>
      <c r="R31" s="60">
        <v>0</v>
      </c>
      <c r="S31" s="60">
        <v>0</v>
      </c>
      <c r="T31" s="60">
        <v>0</v>
      </c>
      <c r="U31" s="86">
        <v>0</v>
      </c>
      <c r="V31" s="175"/>
    </row>
    <row r="32" spans="1:22" ht="14.4" x14ac:dyDescent="0.25">
      <c r="A32" s="129" t="s">
        <v>125</v>
      </c>
      <c r="B32" s="60">
        <v>152.69999999999999</v>
      </c>
      <c r="C32" s="60">
        <v>155.80000000000001</v>
      </c>
      <c r="D32" s="60">
        <v>161</v>
      </c>
      <c r="E32" s="60">
        <v>192.9</v>
      </c>
      <c r="F32" s="86">
        <v>192.9</v>
      </c>
      <c r="G32" s="60">
        <v>181</v>
      </c>
      <c r="H32" s="60">
        <v>174.6</v>
      </c>
      <c r="I32" s="60">
        <v>183.6</v>
      </c>
      <c r="J32" s="60">
        <v>208.2</v>
      </c>
      <c r="K32" s="86">
        <v>208.2</v>
      </c>
      <c r="L32" s="60">
        <v>211.3</v>
      </c>
      <c r="M32" s="60">
        <v>235.4</v>
      </c>
      <c r="N32" s="60">
        <v>221</v>
      </c>
      <c r="O32" s="60">
        <v>216.5</v>
      </c>
      <c r="P32" s="86">
        <v>216.5</v>
      </c>
      <c r="Q32" s="60">
        <v>205.5</v>
      </c>
      <c r="R32" s="60">
        <v>213.6</v>
      </c>
      <c r="S32" s="60">
        <v>206.5</v>
      </c>
      <c r="T32" s="60">
        <v>226.4</v>
      </c>
      <c r="U32" s="86">
        <v>226.4</v>
      </c>
      <c r="V32" s="175"/>
    </row>
    <row r="33" spans="1:22" ht="14.4" x14ac:dyDescent="0.25">
      <c r="A33" s="129" t="s">
        <v>126</v>
      </c>
      <c r="B33" s="260">
        <v>68.599999999999994</v>
      </c>
      <c r="C33" s="260">
        <v>97.8</v>
      </c>
      <c r="D33" s="260">
        <v>92.6</v>
      </c>
      <c r="E33" s="260">
        <v>91.7</v>
      </c>
      <c r="F33" s="259">
        <v>91.7</v>
      </c>
      <c r="G33" s="260">
        <v>72.400000000000006</v>
      </c>
      <c r="H33" s="260">
        <v>25.4</v>
      </c>
      <c r="I33" s="260">
        <v>34.1</v>
      </c>
      <c r="J33" s="260">
        <v>45.8</v>
      </c>
      <c r="K33" s="259">
        <v>45.8</v>
      </c>
      <c r="L33" s="260">
        <v>51.2</v>
      </c>
      <c r="M33" s="260">
        <v>47.5</v>
      </c>
      <c r="N33" s="260">
        <v>45.2</v>
      </c>
      <c r="O33" s="260">
        <v>23.1</v>
      </c>
      <c r="P33" s="259">
        <v>23.1</v>
      </c>
      <c r="Q33" s="260">
        <v>18.399999999999999</v>
      </c>
      <c r="R33" s="260">
        <v>20.5</v>
      </c>
      <c r="S33" s="260">
        <v>20.8</v>
      </c>
      <c r="T33" s="260">
        <v>19.600000000000001</v>
      </c>
      <c r="U33" s="259">
        <v>19.600000000000001</v>
      </c>
      <c r="V33" s="175"/>
    </row>
    <row r="34" spans="1:22" ht="14.4" x14ac:dyDescent="0.25">
      <c r="A34" s="129" t="s">
        <v>127</v>
      </c>
      <c r="B34" s="60">
        <v>936.6</v>
      </c>
      <c r="C34" s="60">
        <v>789.1</v>
      </c>
      <c r="D34" s="60">
        <v>1723.8</v>
      </c>
      <c r="E34" s="60">
        <v>1498.4</v>
      </c>
      <c r="F34" s="86">
        <v>1498.4</v>
      </c>
      <c r="G34" s="60">
        <v>833.5</v>
      </c>
      <c r="H34" s="60">
        <v>714.1</v>
      </c>
      <c r="I34" s="60">
        <v>2266.3000000000002</v>
      </c>
      <c r="J34" s="60">
        <v>795.7</v>
      </c>
      <c r="K34" s="86">
        <v>795.7</v>
      </c>
      <c r="L34" s="60">
        <v>705.3</v>
      </c>
      <c r="M34" s="60">
        <v>622.29999999999995</v>
      </c>
      <c r="N34" s="60">
        <v>685</v>
      </c>
      <c r="O34" s="60">
        <v>455.3</v>
      </c>
      <c r="P34" s="86">
        <v>455.3</v>
      </c>
      <c r="Q34" s="60">
        <v>813.6</v>
      </c>
      <c r="R34" s="60">
        <v>941.8</v>
      </c>
      <c r="S34" s="60">
        <v>574.9</v>
      </c>
      <c r="T34" s="60">
        <v>662.7</v>
      </c>
      <c r="U34" s="86">
        <v>662.7</v>
      </c>
      <c r="V34" s="175"/>
    </row>
    <row r="35" spans="1:22" ht="14.4" x14ac:dyDescent="0.25">
      <c r="A35" s="129" t="s">
        <v>128</v>
      </c>
      <c r="B35" s="60">
        <v>154</v>
      </c>
      <c r="C35" s="60">
        <v>159.9</v>
      </c>
      <c r="D35" s="60">
        <v>164</v>
      </c>
      <c r="E35" s="60">
        <v>165.7</v>
      </c>
      <c r="F35" s="86">
        <v>165.7</v>
      </c>
      <c r="G35" s="60">
        <v>159.1</v>
      </c>
      <c r="H35" s="60">
        <v>157.6</v>
      </c>
      <c r="I35" s="60">
        <v>153.6</v>
      </c>
      <c r="J35" s="60">
        <v>153.80000000000001</v>
      </c>
      <c r="K35" s="86">
        <v>153.80000000000001</v>
      </c>
      <c r="L35" s="60">
        <v>155.80000000000001</v>
      </c>
      <c r="M35" s="60">
        <v>153.1</v>
      </c>
      <c r="N35" s="60">
        <v>147.80000000000001</v>
      </c>
      <c r="O35" s="60">
        <v>156.4</v>
      </c>
      <c r="P35" s="86">
        <v>156.4</v>
      </c>
      <c r="Q35" s="60">
        <v>161.80000000000001</v>
      </c>
      <c r="R35" s="60">
        <v>164.3</v>
      </c>
      <c r="S35" s="60">
        <v>158.5</v>
      </c>
      <c r="T35" s="60">
        <v>161.9</v>
      </c>
      <c r="U35" s="86">
        <v>161.9</v>
      </c>
      <c r="V35" s="175"/>
    </row>
    <row r="36" spans="1:22" ht="14.4" x14ac:dyDescent="0.25">
      <c r="A36" s="129" t="s">
        <v>116</v>
      </c>
      <c r="B36" s="62">
        <v>356.7</v>
      </c>
      <c r="C36" s="62">
        <v>298.8</v>
      </c>
      <c r="D36" s="62">
        <v>313.60000000000002</v>
      </c>
      <c r="E36" s="62">
        <v>299.60000000000002</v>
      </c>
      <c r="F36" s="87">
        <v>299.60000000000002</v>
      </c>
      <c r="G36" s="62">
        <v>198.5</v>
      </c>
      <c r="H36" s="62">
        <v>219.4</v>
      </c>
      <c r="I36" s="62">
        <v>237.4</v>
      </c>
      <c r="J36" s="62">
        <v>218.1</v>
      </c>
      <c r="K36" s="87">
        <v>218.1</v>
      </c>
      <c r="L36" s="62">
        <v>274.39999999999998</v>
      </c>
      <c r="M36" s="62">
        <v>269.39999999999998</v>
      </c>
      <c r="N36" s="62">
        <v>380.7</v>
      </c>
      <c r="O36" s="62">
        <v>330.5</v>
      </c>
      <c r="P36" s="87">
        <v>330.5</v>
      </c>
      <c r="Q36" s="62">
        <v>377.2</v>
      </c>
      <c r="R36" s="62">
        <v>412.4</v>
      </c>
      <c r="S36" s="62">
        <v>464.8</v>
      </c>
      <c r="T36" s="62">
        <v>325.7</v>
      </c>
      <c r="U36" s="87">
        <v>325.7</v>
      </c>
      <c r="V36" s="175"/>
    </row>
    <row r="37" spans="1:22" ht="14.4" x14ac:dyDescent="0.25">
      <c r="A37" s="264" t="s">
        <v>129</v>
      </c>
      <c r="B37" s="267">
        <v>4987.3999999999996</v>
      </c>
      <c r="C37" s="267">
        <v>4606.5</v>
      </c>
      <c r="D37" s="267">
        <v>5802.1</v>
      </c>
      <c r="E37" s="267">
        <v>6127.8</v>
      </c>
      <c r="F37" s="261">
        <v>6127.8</v>
      </c>
      <c r="G37" s="267">
        <v>4691.8</v>
      </c>
      <c r="H37" s="267">
        <v>4642.1000000000004</v>
      </c>
      <c r="I37" s="267">
        <v>6670.9</v>
      </c>
      <c r="J37" s="267">
        <v>6486.5</v>
      </c>
      <c r="K37" s="261">
        <v>6486.5</v>
      </c>
      <c r="L37" s="267">
        <v>5403</v>
      </c>
      <c r="M37" s="267">
        <v>5337.2</v>
      </c>
      <c r="N37" s="267">
        <v>5403.7</v>
      </c>
      <c r="O37" s="267">
        <v>5912.1</v>
      </c>
      <c r="P37" s="261">
        <v>5912.1</v>
      </c>
      <c r="Q37" s="267">
        <v>5265.2</v>
      </c>
      <c r="R37" s="267">
        <v>5490.7</v>
      </c>
      <c r="S37" s="267">
        <v>5425.5</v>
      </c>
      <c r="T37" s="267">
        <v>6446.1</v>
      </c>
      <c r="U37" s="261">
        <v>6446.1</v>
      </c>
      <c r="V37" s="175"/>
    </row>
    <row r="38" spans="1:22" ht="14.4" x14ac:dyDescent="0.25">
      <c r="A38" s="180" t="s">
        <v>130</v>
      </c>
      <c r="B38" s="60"/>
      <c r="C38" s="60"/>
      <c r="D38" s="60"/>
      <c r="E38" s="60"/>
      <c r="F38" s="86"/>
      <c r="G38" s="60"/>
      <c r="H38" s="60"/>
      <c r="I38" s="60"/>
      <c r="J38" s="60"/>
      <c r="K38" s="86"/>
      <c r="L38" s="60"/>
      <c r="M38" s="60"/>
      <c r="N38" s="60"/>
      <c r="O38" s="60"/>
      <c r="P38" s="86"/>
      <c r="Q38" s="60"/>
      <c r="R38" s="60"/>
      <c r="S38" s="60"/>
      <c r="T38" s="60"/>
      <c r="U38" s="86"/>
      <c r="V38" s="175"/>
    </row>
    <row r="39" spans="1:22" ht="14.4" x14ac:dyDescent="0.25">
      <c r="A39" s="129" t="s">
        <v>131</v>
      </c>
      <c r="B39" s="60">
        <v>1438.6</v>
      </c>
      <c r="C39" s="60">
        <v>689.5</v>
      </c>
      <c r="D39" s="60">
        <v>390.4</v>
      </c>
      <c r="E39" s="60">
        <v>-8.6999999999999993</v>
      </c>
      <c r="F39" s="86">
        <v>-8.6999999999999993</v>
      </c>
      <c r="G39" s="60">
        <v>342.3</v>
      </c>
      <c r="H39" s="60">
        <v>336.7</v>
      </c>
      <c r="I39" s="60">
        <v>212.2</v>
      </c>
      <c r="J39" s="60">
        <v>138.19999999999999</v>
      </c>
      <c r="K39" s="86">
        <v>138.19999999999999</v>
      </c>
      <c r="L39" s="60">
        <v>1113.7</v>
      </c>
      <c r="M39" s="60">
        <v>1364.3</v>
      </c>
      <c r="N39" s="60">
        <v>1587.9</v>
      </c>
      <c r="O39" s="60">
        <v>1213.8</v>
      </c>
      <c r="P39" s="86">
        <v>1213.8</v>
      </c>
      <c r="Q39" s="60">
        <v>2089.6999999999998</v>
      </c>
      <c r="R39" s="60">
        <v>1840.5</v>
      </c>
      <c r="S39" s="60">
        <v>1591.4</v>
      </c>
      <c r="T39" s="60">
        <v>610.6</v>
      </c>
      <c r="U39" s="86">
        <v>610.6</v>
      </c>
      <c r="V39" s="175"/>
    </row>
    <row r="40" spans="1:22" ht="14.4" x14ac:dyDescent="0.25">
      <c r="A40" s="129" t="s">
        <v>132</v>
      </c>
      <c r="B40" s="260">
        <v>656.1</v>
      </c>
      <c r="C40" s="260">
        <v>665.4</v>
      </c>
      <c r="D40" s="260">
        <v>682.9</v>
      </c>
      <c r="E40" s="260">
        <v>702</v>
      </c>
      <c r="F40" s="259">
        <v>702</v>
      </c>
      <c r="G40" s="260">
        <v>684</v>
      </c>
      <c r="H40" s="260">
        <v>687.9</v>
      </c>
      <c r="I40" s="260">
        <v>678.6</v>
      </c>
      <c r="J40" s="260">
        <v>395.6</v>
      </c>
      <c r="K40" s="259">
        <v>395.6</v>
      </c>
      <c r="L40" s="260">
        <v>387.8</v>
      </c>
      <c r="M40" s="260">
        <v>364.4</v>
      </c>
      <c r="N40" s="260">
        <v>341.5</v>
      </c>
      <c r="O40" s="260">
        <v>372.8</v>
      </c>
      <c r="P40" s="259">
        <v>372.8</v>
      </c>
      <c r="Q40" s="260">
        <v>379.2</v>
      </c>
      <c r="R40" s="260">
        <v>380.7</v>
      </c>
      <c r="S40" s="260">
        <v>369.5</v>
      </c>
      <c r="T40" s="260">
        <v>779.3</v>
      </c>
      <c r="U40" s="259">
        <v>779.3</v>
      </c>
      <c r="V40" s="175"/>
    </row>
    <row r="41" spans="1:22" ht="14.4" x14ac:dyDescent="0.25">
      <c r="A41" s="129" t="s">
        <v>133</v>
      </c>
      <c r="B41" s="60">
        <v>87.5</v>
      </c>
      <c r="C41" s="60">
        <v>71.5</v>
      </c>
      <c r="D41" s="60">
        <v>42.9</v>
      </c>
      <c r="E41" s="60">
        <v>120</v>
      </c>
      <c r="F41" s="86">
        <v>120</v>
      </c>
      <c r="G41" s="60">
        <v>114.6</v>
      </c>
      <c r="H41" s="60">
        <v>110.6</v>
      </c>
      <c r="I41" s="60">
        <v>105.2</v>
      </c>
      <c r="J41" s="60">
        <v>179.7</v>
      </c>
      <c r="K41" s="86">
        <v>179.7</v>
      </c>
      <c r="L41" s="60">
        <v>196.5</v>
      </c>
      <c r="M41" s="60">
        <v>211.6</v>
      </c>
      <c r="N41" s="60">
        <v>199.6</v>
      </c>
      <c r="O41" s="60">
        <v>194</v>
      </c>
      <c r="P41" s="86">
        <v>194</v>
      </c>
      <c r="Q41" s="60">
        <v>202.1</v>
      </c>
      <c r="R41" s="60">
        <v>191.6</v>
      </c>
      <c r="S41" s="60">
        <v>161</v>
      </c>
      <c r="T41" s="60">
        <v>44.8</v>
      </c>
      <c r="U41" s="86">
        <v>44.8</v>
      </c>
      <c r="V41" s="175"/>
    </row>
    <row r="42" spans="1:22" ht="14.4" x14ac:dyDescent="0.25">
      <c r="A42" s="129" t="s">
        <v>134</v>
      </c>
      <c r="B42" s="60">
        <v>368.4</v>
      </c>
      <c r="C42" s="60">
        <v>367.5</v>
      </c>
      <c r="D42" s="60">
        <v>405.9</v>
      </c>
      <c r="E42" s="60">
        <v>450</v>
      </c>
      <c r="F42" s="86">
        <v>450</v>
      </c>
      <c r="G42" s="60">
        <v>461.8</v>
      </c>
      <c r="H42" s="60">
        <v>485.4</v>
      </c>
      <c r="I42" s="60">
        <v>511</v>
      </c>
      <c r="J42" s="60">
        <v>525.4</v>
      </c>
      <c r="K42" s="86">
        <v>525.4</v>
      </c>
      <c r="L42" s="60">
        <v>500</v>
      </c>
      <c r="M42" s="60">
        <v>490.9</v>
      </c>
      <c r="N42" s="60">
        <v>483.6</v>
      </c>
      <c r="O42" s="60">
        <v>492.4</v>
      </c>
      <c r="P42" s="86">
        <v>492.4</v>
      </c>
      <c r="Q42" s="60">
        <v>508.4</v>
      </c>
      <c r="R42" s="60">
        <v>518.29999999999995</v>
      </c>
      <c r="S42" s="60">
        <v>542.20000000000005</v>
      </c>
      <c r="T42" s="60">
        <v>580</v>
      </c>
      <c r="U42" s="86">
        <v>580</v>
      </c>
      <c r="V42" s="175"/>
    </row>
    <row r="43" spans="1:22" ht="14.4" x14ac:dyDescent="0.25">
      <c r="A43" s="129" t="s">
        <v>135</v>
      </c>
      <c r="B43" s="260">
        <v>106.7</v>
      </c>
      <c r="C43" s="260">
        <v>44.7</v>
      </c>
      <c r="D43" s="260">
        <v>39.6</v>
      </c>
      <c r="E43" s="260">
        <v>26.2</v>
      </c>
      <c r="F43" s="259">
        <v>26.2</v>
      </c>
      <c r="G43" s="260">
        <v>22.7</v>
      </c>
      <c r="H43" s="260">
        <v>19.100000000000001</v>
      </c>
      <c r="I43" s="260">
        <v>33.5</v>
      </c>
      <c r="J43" s="260">
        <v>66.3</v>
      </c>
      <c r="K43" s="259">
        <v>66.3</v>
      </c>
      <c r="L43" s="260">
        <v>55.4</v>
      </c>
      <c r="M43" s="260">
        <v>54.3</v>
      </c>
      <c r="N43" s="260">
        <v>59.3</v>
      </c>
      <c r="O43" s="260">
        <v>76.3</v>
      </c>
      <c r="P43" s="259">
        <v>76.3</v>
      </c>
      <c r="Q43" s="260">
        <v>67.5</v>
      </c>
      <c r="R43" s="260">
        <v>58.6</v>
      </c>
      <c r="S43" s="260">
        <v>57.6</v>
      </c>
      <c r="T43" s="260">
        <v>51.1</v>
      </c>
      <c r="U43" s="259">
        <v>51.1</v>
      </c>
      <c r="V43" s="175"/>
    </row>
    <row r="44" spans="1:22" ht="14.4" x14ac:dyDescent="0.25">
      <c r="A44" s="129" t="s">
        <v>136</v>
      </c>
      <c r="B44" s="60">
        <v>734.9</v>
      </c>
      <c r="C44" s="60">
        <v>734.2</v>
      </c>
      <c r="D44" s="60">
        <v>705.1</v>
      </c>
      <c r="E44" s="60">
        <v>683.9</v>
      </c>
      <c r="F44" s="86">
        <v>683.9</v>
      </c>
      <c r="G44" s="60">
        <v>692.4</v>
      </c>
      <c r="H44" s="60">
        <v>691.1</v>
      </c>
      <c r="I44" s="60">
        <v>685.6</v>
      </c>
      <c r="J44" s="60">
        <v>714.4</v>
      </c>
      <c r="K44" s="86">
        <v>714.4</v>
      </c>
      <c r="L44" s="60">
        <v>765.2</v>
      </c>
      <c r="M44" s="60">
        <v>748.6</v>
      </c>
      <c r="N44" s="60">
        <v>739.5</v>
      </c>
      <c r="O44" s="60">
        <v>775.8</v>
      </c>
      <c r="P44" s="86">
        <v>775.8</v>
      </c>
      <c r="Q44" s="60">
        <v>766.2</v>
      </c>
      <c r="R44" s="60">
        <v>766.6</v>
      </c>
      <c r="S44" s="60">
        <v>764.5</v>
      </c>
      <c r="T44" s="60">
        <v>754.5</v>
      </c>
      <c r="U44" s="86">
        <v>754.5</v>
      </c>
      <c r="V44" s="175"/>
    </row>
    <row r="45" spans="1:22" ht="14.4" x14ac:dyDescent="0.25">
      <c r="A45" s="129" t="s">
        <v>116</v>
      </c>
      <c r="B45" s="62">
        <v>483.7</v>
      </c>
      <c r="C45" s="62">
        <v>513.70000000000005</v>
      </c>
      <c r="D45" s="62">
        <v>539.1</v>
      </c>
      <c r="E45" s="62">
        <v>597.5</v>
      </c>
      <c r="F45" s="86">
        <v>597.5</v>
      </c>
      <c r="G45" s="62">
        <v>582.1</v>
      </c>
      <c r="H45" s="62">
        <v>575</v>
      </c>
      <c r="I45" s="62">
        <v>590.79999999999995</v>
      </c>
      <c r="J45" s="62">
        <v>577.70000000000005</v>
      </c>
      <c r="K45" s="86">
        <v>577.70000000000005</v>
      </c>
      <c r="L45" s="62">
        <v>548.29999999999995</v>
      </c>
      <c r="M45" s="62">
        <v>547.1</v>
      </c>
      <c r="N45" s="62">
        <v>554.1</v>
      </c>
      <c r="O45" s="62">
        <v>407</v>
      </c>
      <c r="P45" s="86">
        <v>407</v>
      </c>
      <c r="Q45" s="62">
        <v>408.5</v>
      </c>
      <c r="R45" s="62">
        <v>386.6</v>
      </c>
      <c r="S45" s="62">
        <v>399.1</v>
      </c>
      <c r="T45" s="62">
        <v>388.5</v>
      </c>
      <c r="U45" s="86">
        <v>388.5</v>
      </c>
      <c r="V45" s="175"/>
    </row>
    <row r="46" spans="1:22" ht="14.4" x14ac:dyDescent="0.25">
      <c r="A46" s="264" t="s">
        <v>137</v>
      </c>
      <c r="B46" s="66">
        <v>8863.2999999999993</v>
      </c>
      <c r="C46" s="66">
        <v>7693</v>
      </c>
      <c r="D46" s="66">
        <v>8608</v>
      </c>
      <c r="E46" s="66">
        <v>8698.7000000000007</v>
      </c>
      <c r="F46" s="90">
        <v>8698.7000000000007</v>
      </c>
      <c r="G46" s="66">
        <v>7591.7</v>
      </c>
      <c r="H46" s="66">
        <v>7547.9</v>
      </c>
      <c r="I46" s="66">
        <v>9487.7999999999993</v>
      </c>
      <c r="J46" s="66">
        <v>9083.7999999999993</v>
      </c>
      <c r="K46" s="90">
        <v>9083.7999999999993</v>
      </c>
      <c r="L46" s="66">
        <v>8969.9</v>
      </c>
      <c r="M46" s="66">
        <v>9118.4</v>
      </c>
      <c r="N46" s="66">
        <v>9369.2000000000007</v>
      </c>
      <c r="O46" s="66">
        <v>9444.2000000000007</v>
      </c>
      <c r="P46" s="90">
        <v>9444.2000000000007</v>
      </c>
      <c r="Q46" s="66">
        <v>9686.7999999999993</v>
      </c>
      <c r="R46" s="66">
        <v>9633.6</v>
      </c>
      <c r="S46" s="66">
        <v>9310.7999999999993</v>
      </c>
      <c r="T46" s="66">
        <v>9654.9</v>
      </c>
      <c r="U46" s="90">
        <v>9654.9</v>
      </c>
      <c r="V46" s="175"/>
    </row>
    <row r="47" spans="1:22" ht="14.4" x14ac:dyDescent="0.25">
      <c r="A47" s="179"/>
      <c r="B47" s="268"/>
      <c r="C47" s="268"/>
      <c r="D47" s="268"/>
      <c r="E47" s="268"/>
      <c r="F47" s="86"/>
      <c r="G47" s="268"/>
      <c r="H47" s="268"/>
      <c r="I47" s="268"/>
      <c r="J47" s="268"/>
      <c r="K47" s="86"/>
      <c r="L47" s="268"/>
      <c r="M47" s="268"/>
      <c r="N47" s="268"/>
      <c r="O47" s="268"/>
      <c r="P47" s="86"/>
      <c r="Q47" s="268"/>
      <c r="R47" s="268"/>
      <c r="S47" s="268"/>
      <c r="T47" s="268"/>
      <c r="U47" s="86"/>
      <c r="V47" s="175"/>
    </row>
    <row r="48" spans="1:22" ht="14.4" x14ac:dyDescent="0.25">
      <c r="A48" s="180" t="s">
        <v>138</v>
      </c>
      <c r="B48" s="260">
        <v>8.6</v>
      </c>
      <c r="C48" s="260">
        <v>8.1</v>
      </c>
      <c r="D48" s="260">
        <v>7.9</v>
      </c>
      <c r="E48" s="260">
        <v>7.8</v>
      </c>
      <c r="F48" s="259">
        <v>7.8</v>
      </c>
      <c r="G48" s="260">
        <v>7.8</v>
      </c>
      <c r="H48" s="260">
        <v>7.5</v>
      </c>
      <c r="I48" s="260">
        <v>7.5</v>
      </c>
      <c r="J48" s="260">
        <v>7.8</v>
      </c>
      <c r="K48" s="259">
        <v>7.8</v>
      </c>
      <c r="L48" s="260">
        <v>7.5</v>
      </c>
      <c r="M48" s="260">
        <v>7.2</v>
      </c>
      <c r="N48" s="260">
        <v>7.2</v>
      </c>
      <c r="O48" s="260">
        <v>7</v>
      </c>
      <c r="P48" s="259">
        <v>7</v>
      </c>
      <c r="Q48" s="260">
        <v>7.1</v>
      </c>
      <c r="R48" s="260">
        <v>7.1</v>
      </c>
      <c r="S48" s="260">
        <v>6.8</v>
      </c>
      <c r="T48" s="60">
        <v>0</v>
      </c>
      <c r="U48" s="86">
        <v>0</v>
      </c>
      <c r="V48" s="175"/>
    </row>
    <row r="49" spans="1:22" ht="14.4" x14ac:dyDescent="0.25">
      <c r="A49" s="180"/>
      <c r="B49" s="60"/>
      <c r="C49" s="60"/>
      <c r="D49" s="60"/>
      <c r="E49" s="60"/>
      <c r="F49" s="86"/>
      <c r="G49" s="60"/>
      <c r="H49" s="60"/>
      <c r="I49" s="60"/>
      <c r="J49" s="60"/>
      <c r="K49" s="86"/>
      <c r="L49" s="60"/>
      <c r="M49" s="60"/>
      <c r="N49" s="60"/>
      <c r="O49" s="60"/>
      <c r="P49" s="86"/>
      <c r="Q49" s="60"/>
      <c r="R49" s="60"/>
      <c r="S49" s="60"/>
      <c r="T49" s="60"/>
      <c r="U49" s="86"/>
      <c r="V49" s="175"/>
    </row>
    <row r="50" spans="1:22" ht="14.4" x14ac:dyDescent="0.25">
      <c r="A50" s="180" t="s">
        <v>148</v>
      </c>
      <c r="B50" s="60"/>
      <c r="C50" s="60"/>
      <c r="D50" s="60"/>
      <c r="E50" s="60"/>
      <c r="F50" s="86"/>
      <c r="G50" s="60"/>
      <c r="H50" s="60"/>
      <c r="I50" s="60"/>
      <c r="J50" s="60"/>
      <c r="K50" s="86"/>
      <c r="L50" s="60"/>
      <c r="M50" s="60"/>
      <c r="N50" s="60"/>
      <c r="O50" s="60"/>
      <c r="P50" s="86"/>
      <c r="Q50" s="60"/>
      <c r="R50" s="60"/>
      <c r="S50" s="60"/>
      <c r="T50" s="60"/>
      <c r="U50" s="86"/>
      <c r="V50" s="175"/>
    </row>
    <row r="51" spans="1:22" ht="14.4" x14ac:dyDescent="0.25">
      <c r="A51" s="129" t="s">
        <v>149</v>
      </c>
      <c r="B51" s="260">
        <v>0.5</v>
      </c>
      <c r="C51" s="260">
        <v>0.5</v>
      </c>
      <c r="D51" s="260">
        <v>0.5</v>
      </c>
      <c r="E51" s="260">
        <v>0.5</v>
      </c>
      <c r="F51" s="259">
        <v>0.5</v>
      </c>
      <c r="G51" s="260">
        <v>0.5</v>
      </c>
      <c r="H51" s="260">
        <v>0.5</v>
      </c>
      <c r="I51" s="260">
        <v>0.5</v>
      </c>
      <c r="J51" s="260">
        <v>0.5</v>
      </c>
      <c r="K51" s="259">
        <v>0.5</v>
      </c>
      <c r="L51" s="260">
        <v>0.5</v>
      </c>
      <c r="M51" s="260">
        <v>0.5</v>
      </c>
      <c r="N51" s="260">
        <v>0.5</v>
      </c>
      <c r="O51" s="260">
        <v>0.5</v>
      </c>
      <c r="P51" s="259">
        <v>0.5</v>
      </c>
      <c r="Q51" s="260">
        <v>0.5</v>
      </c>
      <c r="R51" s="260">
        <v>0.5</v>
      </c>
      <c r="S51" s="260">
        <v>0.5</v>
      </c>
      <c r="T51" s="260">
        <v>0.5</v>
      </c>
      <c r="U51" s="259">
        <v>0.5</v>
      </c>
      <c r="V51" s="175"/>
    </row>
    <row r="52" spans="1:22" ht="14.4" x14ac:dyDescent="0.25">
      <c r="A52" s="129" t="s">
        <v>139</v>
      </c>
      <c r="B52" s="60">
        <v>1969.6</v>
      </c>
      <c r="C52" s="60">
        <v>1999.3</v>
      </c>
      <c r="D52" s="60">
        <v>2008.1</v>
      </c>
      <c r="E52" s="60">
        <v>2023.3</v>
      </c>
      <c r="F52" s="86">
        <v>2023.3</v>
      </c>
      <c r="G52" s="60">
        <v>2015.5</v>
      </c>
      <c r="H52" s="60">
        <v>2040.6</v>
      </c>
      <c r="I52" s="60">
        <v>2033.7</v>
      </c>
      <c r="J52" s="60">
        <v>2053.6999999999998</v>
      </c>
      <c r="K52" s="86">
        <v>2053.6999999999998</v>
      </c>
      <c r="L52" s="60">
        <v>2066.8000000000002</v>
      </c>
      <c r="M52" s="60">
        <v>2050.6999999999998</v>
      </c>
      <c r="N52" s="60">
        <v>2034.5</v>
      </c>
      <c r="O52" s="60">
        <v>2022.6</v>
      </c>
      <c r="P52" s="86">
        <v>2022.6</v>
      </c>
      <c r="Q52" s="60">
        <v>1981.3</v>
      </c>
      <c r="R52" s="60">
        <v>2015.3</v>
      </c>
      <c r="S52" s="60">
        <v>2009.5</v>
      </c>
      <c r="T52" s="60">
        <v>2019.7</v>
      </c>
      <c r="U52" s="86">
        <v>2019.7</v>
      </c>
      <c r="V52" s="175"/>
    </row>
    <row r="53" spans="1:22" ht="14.4" x14ac:dyDescent="0.25">
      <c r="A53" s="129" t="s">
        <v>140</v>
      </c>
      <c r="B53" s="60">
        <v>3578.7</v>
      </c>
      <c r="C53" s="60">
        <v>3593.9</v>
      </c>
      <c r="D53" s="60">
        <v>3725.9</v>
      </c>
      <c r="E53" s="60">
        <v>3975.9</v>
      </c>
      <c r="F53" s="86">
        <v>3975.9</v>
      </c>
      <c r="G53" s="60">
        <v>4078.9</v>
      </c>
      <c r="H53" s="60">
        <v>4278.8999999999996</v>
      </c>
      <c r="I53" s="60">
        <v>4516.1000000000004</v>
      </c>
      <c r="J53" s="60">
        <v>4937.6000000000004</v>
      </c>
      <c r="K53" s="86">
        <v>4937.6000000000004</v>
      </c>
      <c r="L53" s="60">
        <v>5083.2</v>
      </c>
      <c r="M53" s="60">
        <v>5275.4</v>
      </c>
      <c r="N53" s="60">
        <v>5415.6</v>
      </c>
      <c r="O53" s="60">
        <v>5590.4</v>
      </c>
      <c r="P53" s="86">
        <v>5590.4</v>
      </c>
      <c r="Q53" s="60">
        <v>5566.7</v>
      </c>
      <c r="R53" s="60">
        <v>5567.6</v>
      </c>
      <c r="S53" s="60">
        <v>5624.5</v>
      </c>
      <c r="T53" s="60">
        <v>5795.6</v>
      </c>
      <c r="U53" s="86">
        <v>5795.6</v>
      </c>
      <c r="V53" s="175"/>
    </row>
    <row r="54" spans="1:22" ht="14.4" x14ac:dyDescent="0.25">
      <c r="A54" s="129" t="s">
        <v>141</v>
      </c>
      <c r="B54" s="60">
        <v>-25</v>
      </c>
      <c r="C54" s="60">
        <v>-24.4</v>
      </c>
      <c r="D54" s="60">
        <v>-47.8</v>
      </c>
      <c r="E54" s="60">
        <v>-96.1</v>
      </c>
      <c r="F54" s="86">
        <v>-96.1</v>
      </c>
      <c r="G54" s="60">
        <v>-85.7</v>
      </c>
      <c r="H54" s="60">
        <v>-122.3</v>
      </c>
      <c r="I54" s="60">
        <v>-259.10000000000002</v>
      </c>
      <c r="J54" s="60">
        <v>-406.3</v>
      </c>
      <c r="K54" s="86">
        <v>-406.3</v>
      </c>
      <c r="L54" s="60">
        <v>-552.70000000000005</v>
      </c>
      <c r="M54" s="60">
        <v>-824.7</v>
      </c>
      <c r="N54" s="60">
        <v>-950.9</v>
      </c>
      <c r="O54" s="60">
        <v>-934.6</v>
      </c>
      <c r="P54" s="86">
        <v>-934.6</v>
      </c>
      <c r="Q54" s="60">
        <v>-883.5</v>
      </c>
      <c r="R54" s="60">
        <v>-895.8</v>
      </c>
      <c r="S54" s="60">
        <v>-907.2</v>
      </c>
      <c r="T54" s="60">
        <v>-920.1</v>
      </c>
      <c r="U54" s="86">
        <v>-920.1</v>
      </c>
      <c r="V54" s="175"/>
    </row>
    <row r="55" spans="1:22" ht="14.4" x14ac:dyDescent="0.25">
      <c r="A55" s="129" t="s">
        <v>142</v>
      </c>
      <c r="B55" s="260">
        <v>-5.6</v>
      </c>
      <c r="C55" s="260">
        <v>-5.7</v>
      </c>
      <c r="D55" s="260">
        <v>-5.6</v>
      </c>
      <c r="E55" s="260">
        <v>-5.6</v>
      </c>
      <c r="F55" s="259">
        <v>-5.6</v>
      </c>
      <c r="G55" s="260">
        <v>-5.4</v>
      </c>
      <c r="H55" s="260">
        <v>-5.3</v>
      </c>
      <c r="I55" s="260">
        <v>-5.2</v>
      </c>
      <c r="J55" s="260">
        <v>-5.2</v>
      </c>
      <c r="K55" s="259">
        <v>-5.2</v>
      </c>
      <c r="L55" s="260">
        <v>-5.0999999999999996</v>
      </c>
      <c r="M55" s="260">
        <v>-5.0999999999999996</v>
      </c>
      <c r="N55" s="260">
        <v>-5.0999999999999996</v>
      </c>
      <c r="O55" s="260">
        <v>-9.8000000000000007</v>
      </c>
      <c r="P55" s="259">
        <v>-9.8000000000000007</v>
      </c>
      <c r="Q55" s="260">
        <v>-9.8000000000000007</v>
      </c>
      <c r="R55" s="260">
        <v>-11.6</v>
      </c>
      <c r="S55" s="260">
        <v>-11.4</v>
      </c>
      <c r="T55" s="260">
        <v>-10.4</v>
      </c>
      <c r="U55" s="259">
        <v>-10.4</v>
      </c>
      <c r="V55" s="175"/>
    </row>
    <row r="56" spans="1:22" ht="14.4" x14ac:dyDescent="0.25">
      <c r="A56" s="129" t="s">
        <v>143</v>
      </c>
      <c r="B56" s="62">
        <v>-571.20000000000005</v>
      </c>
      <c r="C56" s="62">
        <v>-537.4</v>
      </c>
      <c r="D56" s="62">
        <v>-477.4</v>
      </c>
      <c r="E56" s="62">
        <v>-377.2</v>
      </c>
      <c r="F56" s="86">
        <v>-377.2</v>
      </c>
      <c r="G56" s="62">
        <v>-383.6</v>
      </c>
      <c r="H56" s="62">
        <v>-383.1</v>
      </c>
      <c r="I56" s="62">
        <v>-430.3</v>
      </c>
      <c r="J56" s="62">
        <v>-395.4</v>
      </c>
      <c r="K56" s="86">
        <v>-395.4</v>
      </c>
      <c r="L56" s="62">
        <v>-419.5</v>
      </c>
      <c r="M56" s="62">
        <v>-583.9</v>
      </c>
      <c r="N56" s="62">
        <v>-723</v>
      </c>
      <c r="O56" s="62">
        <v>-648.20000000000005</v>
      </c>
      <c r="P56" s="86">
        <v>-648.20000000000005</v>
      </c>
      <c r="Q56" s="62">
        <v>-621.4</v>
      </c>
      <c r="R56" s="62">
        <v>-611.4</v>
      </c>
      <c r="S56" s="62">
        <v>-671.4</v>
      </c>
      <c r="T56" s="62">
        <v>-591.5</v>
      </c>
      <c r="U56" s="86">
        <v>-591.5</v>
      </c>
      <c r="V56" s="175"/>
    </row>
    <row r="57" spans="1:22" ht="14.4" x14ac:dyDescent="0.25">
      <c r="A57" s="264" t="s">
        <v>144</v>
      </c>
      <c r="B57" s="269">
        <v>4947</v>
      </c>
      <c r="C57" s="269">
        <v>5026.2</v>
      </c>
      <c r="D57" s="269">
        <v>5203.7</v>
      </c>
      <c r="E57" s="269">
        <v>5520.8</v>
      </c>
      <c r="F57" s="263">
        <v>5520.8</v>
      </c>
      <c r="G57" s="269">
        <v>5620.2</v>
      </c>
      <c r="H57" s="269">
        <v>5809.3</v>
      </c>
      <c r="I57" s="269">
        <v>5855.7</v>
      </c>
      <c r="J57" s="269">
        <v>6184.9</v>
      </c>
      <c r="K57" s="263">
        <v>6184.9</v>
      </c>
      <c r="L57" s="269">
        <v>6173.2</v>
      </c>
      <c r="M57" s="269">
        <v>5912.9</v>
      </c>
      <c r="N57" s="269">
        <v>5771.6</v>
      </c>
      <c r="O57" s="269">
        <v>6020.9</v>
      </c>
      <c r="P57" s="263">
        <v>6020.9</v>
      </c>
      <c r="Q57" s="269">
        <v>6033.8</v>
      </c>
      <c r="R57" s="269">
        <v>6064.6</v>
      </c>
      <c r="S57" s="269">
        <v>6044.5</v>
      </c>
      <c r="T57" s="269">
        <v>6293.8</v>
      </c>
      <c r="U57" s="263">
        <v>6293.8</v>
      </c>
      <c r="V57" s="175"/>
    </row>
    <row r="58" spans="1:22" ht="14.4" x14ac:dyDescent="0.25">
      <c r="A58" s="129" t="s">
        <v>145</v>
      </c>
      <c r="B58" s="265">
        <v>81.900000000000006</v>
      </c>
      <c r="C58" s="265">
        <v>83.2</v>
      </c>
      <c r="D58" s="265">
        <v>82.5</v>
      </c>
      <c r="E58" s="265">
        <v>89.2</v>
      </c>
      <c r="F58" s="259">
        <v>89.2</v>
      </c>
      <c r="G58" s="265">
        <v>86.7</v>
      </c>
      <c r="H58" s="265">
        <v>90.4</v>
      </c>
      <c r="I58" s="265">
        <v>96.4</v>
      </c>
      <c r="J58" s="265">
        <v>228.5</v>
      </c>
      <c r="K58" s="259">
        <v>228.5</v>
      </c>
      <c r="L58" s="265">
        <v>242</v>
      </c>
      <c r="M58" s="265">
        <v>233.8</v>
      </c>
      <c r="N58" s="265">
        <v>230.6</v>
      </c>
      <c r="O58" s="265">
        <v>121.6</v>
      </c>
      <c r="P58" s="259">
        <v>121.6</v>
      </c>
      <c r="Q58" s="265">
        <v>121.4</v>
      </c>
      <c r="R58" s="265">
        <v>120.2</v>
      </c>
      <c r="S58" s="265">
        <v>118.4</v>
      </c>
      <c r="T58" s="265">
        <v>116.1</v>
      </c>
      <c r="U58" s="259">
        <v>116.1</v>
      </c>
      <c r="V58" s="175"/>
    </row>
    <row r="59" spans="1:22" ht="14.4" x14ac:dyDescent="0.25">
      <c r="A59" s="181" t="s">
        <v>146</v>
      </c>
      <c r="B59" s="66">
        <v>5028.8999999999996</v>
      </c>
      <c r="C59" s="66">
        <v>5109.3999999999996</v>
      </c>
      <c r="D59" s="66">
        <v>5286.2</v>
      </c>
      <c r="E59" s="66">
        <v>5610</v>
      </c>
      <c r="F59" s="90">
        <v>5610</v>
      </c>
      <c r="G59" s="66">
        <v>5706.9</v>
      </c>
      <c r="H59" s="66">
        <v>5899.7</v>
      </c>
      <c r="I59" s="66">
        <v>5952.1</v>
      </c>
      <c r="J59" s="66">
        <v>6413.4</v>
      </c>
      <c r="K59" s="90">
        <v>6413.4</v>
      </c>
      <c r="L59" s="66">
        <v>6415.2</v>
      </c>
      <c r="M59" s="66">
        <v>6146.7</v>
      </c>
      <c r="N59" s="66">
        <v>6002.2</v>
      </c>
      <c r="O59" s="66">
        <v>6142.5</v>
      </c>
      <c r="P59" s="90">
        <v>6142.5</v>
      </c>
      <c r="Q59" s="66">
        <v>6155.2</v>
      </c>
      <c r="R59" s="66">
        <v>6184.8</v>
      </c>
      <c r="S59" s="66">
        <v>6162.9</v>
      </c>
      <c r="T59" s="66">
        <v>6409.9</v>
      </c>
      <c r="U59" s="90">
        <v>6409.9</v>
      </c>
      <c r="V59" s="175"/>
    </row>
    <row r="60" spans="1:22" ht="15" thickBot="1" x14ac:dyDescent="0.3">
      <c r="A60" s="182" t="s">
        <v>147</v>
      </c>
      <c r="B60" s="70">
        <v>13900.8</v>
      </c>
      <c r="C60" s="70">
        <v>12810.5</v>
      </c>
      <c r="D60" s="70">
        <v>13902.1</v>
      </c>
      <c r="E60" s="70">
        <v>14316.5</v>
      </c>
      <c r="F60" s="262">
        <v>14316.5</v>
      </c>
      <c r="G60" s="70">
        <v>13306.4</v>
      </c>
      <c r="H60" s="70">
        <v>13455.1</v>
      </c>
      <c r="I60" s="70">
        <v>15447.4</v>
      </c>
      <c r="J60" s="70">
        <v>15505</v>
      </c>
      <c r="K60" s="262">
        <v>15505</v>
      </c>
      <c r="L60" s="70">
        <v>15392.6</v>
      </c>
      <c r="M60" s="70">
        <v>15272.3</v>
      </c>
      <c r="N60" s="70">
        <v>15378.6</v>
      </c>
      <c r="O60" s="70">
        <v>15593.7</v>
      </c>
      <c r="P60" s="262">
        <v>15593.7</v>
      </c>
      <c r="Q60" s="70">
        <v>15849.1</v>
      </c>
      <c r="R60" s="70">
        <v>15825.5</v>
      </c>
      <c r="S60" s="70">
        <v>15480.5</v>
      </c>
      <c r="T60" s="70">
        <v>16064.8</v>
      </c>
      <c r="U60" s="262">
        <v>16064.8</v>
      </c>
      <c r="V60" s="175"/>
    </row>
    <row r="61" spans="1:22" x14ac:dyDescent="0.25">
      <c r="P61" s="260"/>
      <c r="U61" s="260"/>
    </row>
    <row r="62" spans="1:22" x14ac:dyDescent="0.25">
      <c r="P62" s="60"/>
      <c r="U62" s="60"/>
    </row>
  </sheetData>
  <pageMargins left="0.7" right="0.7" top="0.75" bottom="0.75" header="0.3" footer="0.3"/>
  <pageSetup paperSize="17" scale="78"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635CB-BE59-4967-8D06-2546FB5A270A}">
  <sheetPr>
    <tabColor rgb="FFE30613"/>
  </sheetPr>
  <dimension ref="A1:Y67"/>
  <sheetViews>
    <sheetView showGridLines="0" zoomScale="80" zoomScaleNormal="80" workbookViewId="0">
      <pane xSplit="1" ySplit="4" topLeftCell="B5" activePane="bottomRight" state="frozen"/>
      <selection activeCell="W40" sqref="W40"/>
      <selection pane="topRight" activeCell="W40" sqref="W40"/>
      <selection pane="bottomLeft" activeCell="W40" sqref="W40"/>
      <selection pane="bottomRight" activeCell="B5" sqref="B5"/>
    </sheetView>
  </sheetViews>
  <sheetFormatPr defaultColWidth="8.88671875" defaultRowHeight="13.8" x14ac:dyDescent="0.25"/>
  <cols>
    <col min="1" max="1" width="74.109375" style="2" customWidth="1"/>
    <col min="2" max="15" width="11" style="2" customWidth="1"/>
    <col min="16" max="16" width="11" style="156" customWidth="1"/>
    <col min="17" max="17" width="11.109375" style="2" customWidth="1"/>
    <col min="18" max="19" width="11.109375" style="147" customWidth="1"/>
    <col min="20" max="20" width="11.33203125" style="2" customWidth="1"/>
    <col min="21" max="21" width="11.109375" style="156" customWidth="1"/>
    <col min="22" max="16384" width="8.88671875" style="2"/>
  </cols>
  <sheetData>
    <row r="1" spans="1:21" x14ac:dyDescent="0.25">
      <c r="A1" s="4" t="s">
        <v>0</v>
      </c>
    </row>
    <row r="2" spans="1:21" x14ac:dyDescent="0.25">
      <c r="A2" s="5" t="s">
        <v>199</v>
      </c>
    </row>
    <row r="3" spans="1:21" ht="14.4" thickBot="1" x14ac:dyDescent="0.3"/>
    <row r="4" spans="1:21" ht="14.4" thickBot="1" x14ac:dyDescent="0.3">
      <c r="A4" s="1" t="s">
        <v>151</v>
      </c>
      <c r="B4" s="124" t="s">
        <v>1</v>
      </c>
      <c r="C4" s="125" t="s">
        <v>2</v>
      </c>
      <c r="D4" s="125" t="s">
        <v>3</v>
      </c>
      <c r="E4" s="125" t="s">
        <v>4</v>
      </c>
      <c r="F4" s="126" t="s">
        <v>5</v>
      </c>
      <c r="G4" s="124" t="s">
        <v>6</v>
      </c>
      <c r="H4" s="125" t="s">
        <v>7</v>
      </c>
      <c r="I4" s="125" t="s">
        <v>8</v>
      </c>
      <c r="J4" s="125" t="s">
        <v>9</v>
      </c>
      <c r="K4" s="126" t="s">
        <v>10</v>
      </c>
      <c r="L4" s="124" t="s">
        <v>45</v>
      </c>
      <c r="M4" s="125" t="s">
        <v>46</v>
      </c>
      <c r="N4" s="125" t="s">
        <v>47</v>
      </c>
      <c r="O4" s="125" t="s">
        <v>48</v>
      </c>
      <c r="P4" s="126" t="s">
        <v>49</v>
      </c>
      <c r="Q4" s="124" t="s">
        <v>210</v>
      </c>
      <c r="R4" s="125" t="s">
        <v>219</v>
      </c>
      <c r="S4" s="125" t="s">
        <v>223</v>
      </c>
      <c r="T4" s="125" t="s">
        <v>229</v>
      </c>
      <c r="U4" s="126" t="s">
        <v>230</v>
      </c>
    </row>
    <row r="5" spans="1:21" ht="14.4" thickBot="1" x14ac:dyDescent="0.3">
      <c r="A5" s="120" t="s">
        <v>152</v>
      </c>
      <c r="B5" s="177"/>
      <c r="C5" s="121"/>
      <c r="D5" s="121"/>
      <c r="E5" s="121"/>
      <c r="F5" s="122"/>
      <c r="G5" s="177"/>
      <c r="H5" s="121"/>
      <c r="I5" s="121"/>
      <c r="J5" s="121"/>
      <c r="K5" s="122"/>
      <c r="L5" s="121"/>
      <c r="M5" s="121"/>
      <c r="N5" s="121"/>
      <c r="O5" s="121"/>
      <c r="P5" s="159"/>
      <c r="Q5" s="121"/>
      <c r="R5" s="121"/>
      <c r="S5" s="121"/>
      <c r="T5" s="121"/>
      <c r="U5" s="159"/>
    </row>
    <row r="6" spans="1:21" ht="14.4" customHeight="1" x14ac:dyDescent="0.25">
      <c r="A6" s="314" t="s">
        <v>61</v>
      </c>
      <c r="B6" s="315">
        <v>17.600000000000001</v>
      </c>
      <c r="C6" s="9">
        <v>31.9</v>
      </c>
      <c r="D6" s="9">
        <v>166.5</v>
      </c>
      <c r="E6" s="9">
        <v>422.7</v>
      </c>
      <c r="F6" s="308">
        <v>422.7</v>
      </c>
      <c r="G6" s="315">
        <v>102.4</v>
      </c>
      <c r="H6" s="9">
        <v>301.8</v>
      </c>
      <c r="I6" s="9">
        <v>538.5</v>
      </c>
      <c r="J6" s="9">
        <v>959.3</v>
      </c>
      <c r="K6" s="308">
        <v>959.3</v>
      </c>
      <c r="L6" s="315">
        <v>143.9</v>
      </c>
      <c r="M6" s="9">
        <v>479.4</v>
      </c>
      <c r="N6" s="9">
        <v>617.5</v>
      </c>
      <c r="O6" s="9">
        <v>793.4</v>
      </c>
      <c r="P6" s="308">
        <v>793.4</v>
      </c>
      <c r="Q6" s="315">
        <v>-8.6999999999999993</v>
      </c>
      <c r="R6" s="9">
        <v>-5.5</v>
      </c>
      <c r="S6" s="9">
        <v>53.8</v>
      </c>
      <c r="T6" s="9">
        <v>226.2</v>
      </c>
      <c r="U6" s="308">
        <v>226.2</v>
      </c>
    </row>
    <row r="7" spans="1:21" x14ac:dyDescent="0.25">
      <c r="A7" s="83" t="s">
        <v>153</v>
      </c>
      <c r="B7" s="286"/>
      <c r="C7" s="297"/>
      <c r="D7" s="297"/>
      <c r="E7" s="297"/>
      <c r="F7" s="271"/>
      <c r="G7" s="286"/>
      <c r="H7" s="297"/>
      <c r="I7" s="297"/>
      <c r="J7" s="297"/>
      <c r="K7" s="271"/>
      <c r="L7" s="286"/>
      <c r="M7" s="297"/>
      <c r="N7" s="297"/>
      <c r="O7" s="297"/>
      <c r="P7" s="271"/>
      <c r="Q7" s="286"/>
      <c r="R7" s="297"/>
      <c r="S7" s="297"/>
      <c r="T7" s="297"/>
      <c r="U7" s="271"/>
    </row>
    <row r="8" spans="1:21" x14ac:dyDescent="0.25">
      <c r="A8" s="412" t="s">
        <v>18</v>
      </c>
      <c r="B8" s="286">
        <v>55</v>
      </c>
      <c r="C8" s="297">
        <v>111.9</v>
      </c>
      <c r="D8" s="297">
        <v>166.8</v>
      </c>
      <c r="E8" s="297">
        <v>226.4</v>
      </c>
      <c r="F8" s="271">
        <v>226.4</v>
      </c>
      <c r="G8" s="286">
        <v>53</v>
      </c>
      <c r="H8" s="297">
        <v>107.5</v>
      </c>
      <c r="I8" s="297">
        <v>160.30000000000001</v>
      </c>
      <c r="J8" s="297">
        <v>217.5</v>
      </c>
      <c r="K8" s="271">
        <v>217.5</v>
      </c>
      <c r="L8" s="286">
        <v>54.4</v>
      </c>
      <c r="M8" s="297">
        <v>109.8</v>
      </c>
      <c r="N8" s="297">
        <v>165.5</v>
      </c>
      <c r="O8" s="297">
        <v>228.1</v>
      </c>
      <c r="P8" s="271">
        <v>228.1</v>
      </c>
      <c r="Q8" s="286">
        <v>57.5</v>
      </c>
      <c r="R8" s="297">
        <v>117.4</v>
      </c>
      <c r="S8" s="297">
        <v>176.5</v>
      </c>
      <c r="T8" s="297">
        <v>238.4</v>
      </c>
      <c r="U8" s="271">
        <v>238.4</v>
      </c>
    </row>
    <row r="9" spans="1:21" x14ac:dyDescent="0.25">
      <c r="A9" s="412" t="s">
        <v>239</v>
      </c>
      <c r="B9" s="287">
        <v>28.3</v>
      </c>
      <c r="C9" s="297">
        <v>13.6</v>
      </c>
      <c r="D9" s="297">
        <v>-1.4</v>
      </c>
      <c r="E9" s="297">
        <v>-8</v>
      </c>
      <c r="F9" s="272">
        <v>-8</v>
      </c>
      <c r="G9" s="287">
        <v>-48.5</v>
      </c>
      <c r="H9" s="297">
        <v>-89.3</v>
      </c>
      <c r="I9" s="297">
        <v>-106.7</v>
      </c>
      <c r="J9" s="297">
        <v>-209.4</v>
      </c>
      <c r="K9" s="272">
        <v>-209.4</v>
      </c>
      <c r="L9" s="287">
        <v>-18.5</v>
      </c>
      <c r="M9" s="297">
        <v>-72.099999999999994</v>
      </c>
      <c r="N9" s="297">
        <v>-72.599999999999994</v>
      </c>
      <c r="O9" s="297">
        <v>-51</v>
      </c>
      <c r="P9" s="272">
        <v>-51</v>
      </c>
      <c r="Q9" s="287">
        <v>2.6</v>
      </c>
      <c r="R9" s="297">
        <v>106.1</v>
      </c>
      <c r="S9" s="297">
        <v>117.3</v>
      </c>
      <c r="T9" s="297">
        <v>194.1</v>
      </c>
      <c r="U9" s="272">
        <v>194.1</v>
      </c>
    </row>
    <row r="10" spans="1:21" x14ac:dyDescent="0.25">
      <c r="A10" s="412" t="s">
        <v>240</v>
      </c>
      <c r="B10" s="286">
        <v>0</v>
      </c>
      <c r="C10" s="297">
        <v>1.1000000000000001</v>
      </c>
      <c r="D10" s="297">
        <v>1.2</v>
      </c>
      <c r="E10" s="297">
        <v>1.2</v>
      </c>
      <c r="F10" s="271">
        <v>1.2</v>
      </c>
      <c r="G10" s="286">
        <v>-11.4</v>
      </c>
      <c r="H10" s="297">
        <v>-11.4</v>
      </c>
      <c r="I10" s="297">
        <v>-11.3</v>
      </c>
      <c r="J10" s="297">
        <v>-10.9</v>
      </c>
      <c r="K10" s="271">
        <v>-10.9</v>
      </c>
      <c r="L10" s="286">
        <v>0.4</v>
      </c>
      <c r="M10" s="297">
        <v>-134.80000000000001</v>
      </c>
      <c r="N10" s="297">
        <v>-134.80000000000001</v>
      </c>
      <c r="O10" s="297">
        <v>-133.9</v>
      </c>
      <c r="P10" s="271">
        <v>-133.9</v>
      </c>
      <c r="Q10" s="286">
        <v>0</v>
      </c>
      <c r="R10" s="297">
        <v>1.8</v>
      </c>
      <c r="S10" s="297">
        <v>0.5</v>
      </c>
      <c r="T10" s="297">
        <v>0.5</v>
      </c>
      <c r="U10" s="271">
        <v>0.5</v>
      </c>
    </row>
    <row r="11" spans="1:21" x14ac:dyDescent="0.25">
      <c r="A11" s="412" t="s">
        <v>154</v>
      </c>
      <c r="B11" s="286">
        <v>3.6</v>
      </c>
      <c r="C11" s="297">
        <v>8.6999999999999993</v>
      </c>
      <c r="D11" s="297">
        <v>10.4</v>
      </c>
      <c r="E11" s="297">
        <v>11.7</v>
      </c>
      <c r="F11" s="271">
        <v>11.7</v>
      </c>
      <c r="G11" s="286">
        <v>0.4</v>
      </c>
      <c r="H11" s="297">
        <v>4.5999999999999996</v>
      </c>
      <c r="I11" s="297">
        <v>14.6</v>
      </c>
      <c r="J11" s="297">
        <v>28.6</v>
      </c>
      <c r="K11" s="271">
        <v>28.6</v>
      </c>
      <c r="L11" s="286">
        <v>2.6</v>
      </c>
      <c r="M11" s="297">
        <v>9.9</v>
      </c>
      <c r="N11" s="297">
        <v>14.9</v>
      </c>
      <c r="O11" s="297">
        <v>21.2</v>
      </c>
      <c r="P11" s="271">
        <v>21.2</v>
      </c>
      <c r="Q11" s="286">
        <v>3.8</v>
      </c>
      <c r="R11" s="297">
        <v>6</v>
      </c>
      <c r="S11" s="297">
        <v>8.1999999999999993</v>
      </c>
      <c r="T11" s="297">
        <v>12.4</v>
      </c>
      <c r="U11" s="271">
        <v>12.4</v>
      </c>
    </row>
    <row r="12" spans="1:21" x14ac:dyDescent="0.25">
      <c r="A12" s="412" t="s">
        <v>155</v>
      </c>
      <c r="B12" s="286">
        <v>38.1</v>
      </c>
      <c r="C12" s="297">
        <v>54.2</v>
      </c>
      <c r="D12" s="297">
        <v>61.4</v>
      </c>
      <c r="E12" s="297">
        <v>45.6</v>
      </c>
      <c r="F12" s="271">
        <v>45.6</v>
      </c>
      <c r="G12" s="286">
        <v>-0.5</v>
      </c>
      <c r="H12" s="297">
        <v>-0.2</v>
      </c>
      <c r="I12" s="297">
        <v>7.5</v>
      </c>
      <c r="J12" s="297">
        <v>12.1</v>
      </c>
      <c r="K12" s="271">
        <v>12.1</v>
      </c>
      <c r="L12" s="286">
        <v>5.5</v>
      </c>
      <c r="M12" s="297">
        <v>11.8</v>
      </c>
      <c r="N12" s="297">
        <v>17.399999999999999</v>
      </c>
      <c r="O12" s="297">
        <v>27</v>
      </c>
      <c r="P12" s="271">
        <v>27</v>
      </c>
      <c r="Q12" s="286">
        <v>7.1</v>
      </c>
      <c r="R12" s="297">
        <v>19</v>
      </c>
      <c r="S12" s="297">
        <v>21.7</v>
      </c>
      <c r="T12" s="297">
        <v>20.3</v>
      </c>
      <c r="U12" s="271">
        <v>20.3</v>
      </c>
    </row>
    <row r="13" spans="1:21" x14ac:dyDescent="0.25">
      <c r="A13" s="412" t="s">
        <v>156</v>
      </c>
      <c r="B13" s="286">
        <v>18.600000000000001</v>
      </c>
      <c r="C13" s="297">
        <v>49.3</v>
      </c>
      <c r="D13" s="297">
        <v>65.599999999999994</v>
      </c>
      <c r="E13" s="297">
        <v>83.8</v>
      </c>
      <c r="F13" s="271">
        <v>83.8</v>
      </c>
      <c r="G13" s="286">
        <v>17.5</v>
      </c>
      <c r="H13" s="297">
        <v>43.8</v>
      </c>
      <c r="I13" s="297">
        <v>67.8</v>
      </c>
      <c r="J13" s="297">
        <v>96.4</v>
      </c>
      <c r="K13" s="271">
        <v>96.4</v>
      </c>
      <c r="L13" s="286">
        <v>18.600000000000001</v>
      </c>
      <c r="M13" s="297">
        <v>44.4</v>
      </c>
      <c r="N13" s="297">
        <v>69.7</v>
      </c>
      <c r="O13" s="297">
        <v>85.8</v>
      </c>
      <c r="P13" s="271">
        <v>85.8</v>
      </c>
      <c r="Q13" s="286">
        <v>16.7</v>
      </c>
      <c r="R13" s="297">
        <v>53</v>
      </c>
      <c r="S13" s="297">
        <v>59.5</v>
      </c>
      <c r="T13" s="297">
        <v>78.3</v>
      </c>
      <c r="U13" s="271">
        <v>78.3</v>
      </c>
    </row>
    <row r="14" spans="1:21" x14ac:dyDescent="0.25">
      <c r="A14" s="412" t="s">
        <v>157</v>
      </c>
      <c r="B14" s="287">
        <v>1.6</v>
      </c>
      <c r="C14" s="297">
        <v>-7</v>
      </c>
      <c r="D14" s="297">
        <v>-21.7</v>
      </c>
      <c r="E14" s="297">
        <v>-66.599999999999994</v>
      </c>
      <c r="F14" s="272">
        <v>-66.599999999999994</v>
      </c>
      <c r="G14" s="287">
        <v>-9.6999999999999993</v>
      </c>
      <c r="H14" s="297">
        <v>-15.4</v>
      </c>
      <c r="I14" s="297">
        <v>-43.4</v>
      </c>
      <c r="J14" s="297">
        <v>-59.3</v>
      </c>
      <c r="K14" s="272">
        <v>-59.3</v>
      </c>
      <c r="L14" s="287">
        <v>3.6</v>
      </c>
      <c r="M14" s="297">
        <v>-7.6</v>
      </c>
      <c r="N14" s="297">
        <v>-12.8</v>
      </c>
      <c r="O14" s="297">
        <v>-11</v>
      </c>
      <c r="P14" s="272">
        <v>-11</v>
      </c>
      <c r="Q14" s="287">
        <v>1.8</v>
      </c>
      <c r="R14" s="297">
        <v>2.4</v>
      </c>
      <c r="S14" s="297">
        <v>9.5</v>
      </c>
      <c r="T14" s="297">
        <v>18.2</v>
      </c>
      <c r="U14" s="272">
        <v>18.2</v>
      </c>
    </row>
    <row r="15" spans="1:21" x14ac:dyDescent="0.25">
      <c r="A15" s="412" t="s">
        <v>158</v>
      </c>
      <c r="B15" s="286">
        <v>1.4</v>
      </c>
      <c r="C15" s="297">
        <v>2.7</v>
      </c>
      <c r="D15" s="297">
        <v>3.9</v>
      </c>
      <c r="E15" s="297">
        <v>5.0999999999999996</v>
      </c>
      <c r="F15" s="271">
        <v>5.0999999999999996</v>
      </c>
      <c r="G15" s="286">
        <v>1.2</v>
      </c>
      <c r="H15" s="297">
        <v>2.2000000000000002</v>
      </c>
      <c r="I15" s="297">
        <v>3.2</v>
      </c>
      <c r="J15" s="297">
        <v>4.4000000000000004</v>
      </c>
      <c r="K15" s="271">
        <v>4.4000000000000004</v>
      </c>
      <c r="L15" s="286">
        <v>1.3</v>
      </c>
      <c r="M15" s="297">
        <v>2.5</v>
      </c>
      <c r="N15" s="297">
        <v>3.7</v>
      </c>
      <c r="O15" s="297">
        <v>4.8</v>
      </c>
      <c r="P15" s="271">
        <v>4.8</v>
      </c>
      <c r="Q15" s="286">
        <v>1</v>
      </c>
      <c r="R15" s="297">
        <v>2.1</v>
      </c>
      <c r="S15" s="297">
        <v>3.1</v>
      </c>
      <c r="T15" s="297">
        <v>4.3</v>
      </c>
      <c r="U15" s="271">
        <v>4.3</v>
      </c>
    </row>
    <row r="16" spans="1:21" x14ac:dyDescent="0.25">
      <c r="A16" s="412" t="s">
        <v>159</v>
      </c>
      <c r="B16" s="286">
        <v>-10.8</v>
      </c>
      <c r="C16" s="297">
        <v>-36.9</v>
      </c>
      <c r="D16" s="297">
        <v>-37</v>
      </c>
      <c r="E16" s="297">
        <v>-27.1</v>
      </c>
      <c r="F16" s="271">
        <v>-27.1</v>
      </c>
      <c r="G16" s="286">
        <v>-3.9</v>
      </c>
      <c r="H16" s="297">
        <v>-21.1</v>
      </c>
      <c r="I16" s="297">
        <v>-17</v>
      </c>
      <c r="J16" s="297">
        <v>-14</v>
      </c>
      <c r="K16" s="271">
        <v>-14</v>
      </c>
      <c r="L16" s="286">
        <v>0.6</v>
      </c>
      <c r="M16" s="297">
        <v>2.6</v>
      </c>
      <c r="N16" s="297">
        <v>4.2</v>
      </c>
      <c r="O16" s="297">
        <v>5.9</v>
      </c>
      <c r="P16" s="271">
        <v>5.9</v>
      </c>
      <c r="Q16" s="286">
        <v>0.9</v>
      </c>
      <c r="R16" s="297">
        <v>3.6</v>
      </c>
      <c r="S16" s="297">
        <v>15.4</v>
      </c>
      <c r="T16" s="297">
        <v>17.5</v>
      </c>
      <c r="U16" s="271">
        <v>17.5</v>
      </c>
    </row>
    <row r="17" spans="1:25" x14ac:dyDescent="0.25">
      <c r="A17" s="413" t="s">
        <v>160</v>
      </c>
      <c r="B17" s="287"/>
      <c r="C17" s="414"/>
      <c r="D17" s="414"/>
      <c r="E17" s="414"/>
      <c r="F17" s="272"/>
      <c r="G17" s="287"/>
      <c r="H17" s="414"/>
      <c r="I17" s="414"/>
      <c r="J17" s="414"/>
      <c r="K17" s="272"/>
      <c r="L17" s="287"/>
      <c r="M17" s="414"/>
      <c r="N17" s="414"/>
      <c r="O17" s="414"/>
      <c r="P17" s="272"/>
      <c r="Q17" s="287"/>
      <c r="R17" s="414"/>
      <c r="S17" s="414"/>
      <c r="T17" s="297"/>
      <c r="U17" s="271"/>
    </row>
    <row r="18" spans="1:25" x14ac:dyDescent="0.25">
      <c r="A18" s="415" t="s">
        <v>161</v>
      </c>
      <c r="B18" s="397"/>
      <c r="C18" s="416"/>
      <c r="D18" s="416"/>
      <c r="E18" s="416"/>
      <c r="F18" s="272"/>
      <c r="G18" s="287">
        <v>141</v>
      </c>
      <c r="H18" s="414">
        <v>47.5</v>
      </c>
      <c r="I18" s="414">
        <v>-115.2</v>
      </c>
      <c r="J18" s="414">
        <v>-436.2</v>
      </c>
      <c r="K18" s="272">
        <v>-436.2</v>
      </c>
      <c r="L18" s="287">
        <v>72.5</v>
      </c>
      <c r="M18" s="414">
        <v>49.2</v>
      </c>
      <c r="N18" s="414">
        <v>-74.099999999999994</v>
      </c>
      <c r="O18" s="414">
        <v>-291.3</v>
      </c>
      <c r="P18" s="272">
        <v>-291.3</v>
      </c>
      <c r="Q18" s="287">
        <v>160.6</v>
      </c>
      <c r="R18" s="414">
        <v>139.80000000000001</v>
      </c>
      <c r="S18" s="414">
        <v>158.1</v>
      </c>
      <c r="T18" s="297">
        <v>11.1</v>
      </c>
      <c r="U18" s="271">
        <v>11.1</v>
      </c>
    </row>
    <row r="19" spans="1:25" x14ac:dyDescent="0.25">
      <c r="A19" s="415" t="s">
        <v>162</v>
      </c>
      <c r="B19" s="397"/>
      <c r="C19" s="416"/>
      <c r="D19" s="416"/>
      <c r="E19" s="416"/>
      <c r="F19" s="272"/>
      <c r="G19" s="287">
        <v>-107.6</v>
      </c>
      <c r="H19" s="414">
        <v>-77.400000000000006</v>
      </c>
      <c r="I19" s="414">
        <v>-38.299999999999997</v>
      </c>
      <c r="J19" s="414">
        <v>-82.4</v>
      </c>
      <c r="K19" s="272">
        <v>-82.4</v>
      </c>
      <c r="L19" s="287">
        <v>-89.4</v>
      </c>
      <c r="M19" s="414">
        <v>-94.2</v>
      </c>
      <c r="N19" s="414">
        <v>-162.6</v>
      </c>
      <c r="O19" s="414">
        <v>-52.2</v>
      </c>
      <c r="P19" s="272">
        <v>-52.2</v>
      </c>
      <c r="Q19" s="287">
        <v>-181.6</v>
      </c>
      <c r="R19" s="414">
        <v>-51</v>
      </c>
      <c r="S19" s="414">
        <v>-110.7</v>
      </c>
      <c r="T19" s="297">
        <v>-93.3</v>
      </c>
      <c r="U19" s="272">
        <v>-93.3</v>
      </c>
    </row>
    <row r="20" spans="1:25" x14ac:dyDescent="0.25">
      <c r="A20" s="415" t="s">
        <v>163</v>
      </c>
      <c r="B20" s="397"/>
      <c r="C20" s="416"/>
      <c r="D20" s="416"/>
      <c r="E20" s="416"/>
      <c r="F20" s="272"/>
      <c r="G20" s="287">
        <v>1.5</v>
      </c>
      <c r="H20" s="414">
        <v>-18.600000000000001</v>
      </c>
      <c r="I20" s="414">
        <v>-75.400000000000006</v>
      </c>
      <c r="J20" s="414">
        <v>-149.6</v>
      </c>
      <c r="K20" s="272">
        <v>-149.6</v>
      </c>
      <c r="L20" s="287">
        <v>-29.1</v>
      </c>
      <c r="M20" s="414">
        <v>-22</v>
      </c>
      <c r="N20" s="414">
        <v>-83.1</v>
      </c>
      <c r="O20" s="414">
        <v>39.9</v>
      </c>
      <c r="P20" s="272">
        <v>39.9</v>
      </c>
      <c r="Q20" s="287">
        <v>-26.5</v>
      </c>
      <c r="R20" s="414">
        <v>-4.9000000000000004</v>
      </c>
      <c r="S20" s="414">
        <v>-32</v>
      </c>
      <c r="T20" s="297">
        <v>-24</v>
      </c>
      <c r="U20" s="271">
        <v>-24</v>
      </c>
    </row>
    <row r="21" spans="1:25" x14ac:dyDescent="0.25">
      <c r="A21" s="415" t="s">
        <v>233</v>
      </c>
      <c r="B21" s="397"/>
      <c r="C21" s="416"/>
      <c r="D21" s="416"/>
      <c r="E21" s="416"/>
      <c r="F21" s="272"/>
      <c r="G21" s="287">
        <v>3.1</v>
      </c>
      <c r="H21" s="414">
        <v>-26.4</v>
      </c>
      <c r="I21" s="414">
        <v>-19.600000000000001</v>
      </c>
      <c r="J21" s="414">
        <v>35</v>
      </c>
      <c r="K21" s="272">
        <v>35</v>
      </c>
      <c r="L21" s="287">
        <v>-32</v>
      </c>
      <c r="M21" s="414">
        <v>-68.8</v>
      </c>
      <c r="N21" s="414">
        <v>-96.5</v>
      </c>
      <c r="O21" s="414">
        <v>-105.1</v>
      </c>
      <c r="P21" s="272">
        <v>-105.1</v>
      </c>
      <c r="Q21" s="287">
        <v>-43.7</v>
      </c>
      <c r="R21" s="414">
        <v>-116.1</v>
      </c>
      <c r="S21" s="414">
        <v>-114</v>
      </c>
      <c r="T21" s="297">
        <v>-138.80000000000001</v>
      </c>
      <c r="U21" s="271">
        <v>-138.80000000000001</v>
      </c>
    </row>
    <row r="22" spans="1:25" x14ac:dyDescent="0.25">
      <c r="A22" s="415" t="s">
        <v>241</v>
      </c>
      <c r="B22" s="397"/>
      <c r="C22" s="416"/>
      <c r="D22" s="416"/>
      <c r="E22" s="416"/>
      <c r="F22" s="272"/>
      <c r="G22" s="287">
        <v>-182</v>
      </c>
      <c r="H22" s="414">
        <v>-215.4</v>
      </c>
      <c r="I22" s="414">
        <v>-213.5</v>
      </c>
      <c r="J22" s="414">
        <v>-12.8</v>
      </c>
      <c r="K22" s="272">
        <v>-12.8</v>
      </c>
      <c r="L22" s="287">
        <v>-111.1</v>
      </c>
      <c r="M22" s="414">
        <v>-176.6</v>
      </c>
      <c r="N22" s="414">
        <v>-174.8</v>
      </c>
      <c r="O22" s="414">
        <v>-78.400000000000006</v>
      </c>
      <c r="P22" s="272">
        <v>-78.400000000000006</v>
      </c>
      <c r="Q22" s="287">
        <v>-56</v>
      </c>
      <c r="R22" s="414">
        <v>-119.8</v>
      </c>
      <c r="S22" s="414">
        <v>-91.7</v>
      </c>
      <c r="T22" s="297">
        <v>78.5</v>
      </c>
      <c r="U22" s="272">
        <v>78.5</v>
      </c>
    </row>
    <row r="23" spans="1:25" x14ac:dyDescent="0.25">
      <c r="A23" s="415" t="s">
        <v>234</v>
      </c>
      <c r="B23" s="417"/>
      <c r="C23" s="418"/>
      <c r="D23" s="418"/>
      <c r="E23" s="418"/>
      <c r="F23" s="419"/>
      <c r="G23" s="420">
        <v>-418.3</v>
      </c>
      <c r="H23" s="421">
        <v>-278.3</v>
      </c>
      <c r="I23" s="421">
        <v>58.8</v>
      </c>
      <c r="J23" s="421">
        <v>593.70000000000005</v>
      </c>
      <c r="K23" s="419">
        <v>593.70000000000005</v>
      </c>
      <c r="L23" s="420">
        <v>-739.7</v>
      </c>
      <c r="M23" s="421">
        <v>-672.9</v>
      </c>
      <c r="N23" s="421">
        <v>-483.5</v>
      </c>
      <c r="O23" s="421">
        <v>-283.3</v>
      </c>
      <c r="P23" s="419">
        <v>-283.3</v>
      </c>
      <c r="Q23" s="420">
        <v>-651.79999999999995</v>
      </c>
      <c r="R23" s="421">
        <v>-633.20000000000005</v>
      </c>
      <c r="S23" s="421">
        <v>-428.8</v>
      </c>
      <c r="T23" s="298">
        <v>-67.900000000000006</v>
      </c>
      <c r="U23" s="273">
        <v>-67.900000000000006</v>
      </c>
      <c r="Y23" s="147"/>
    </row>
    <row r="24" spans="1:25" s="1" customFormat="1" x14ac:dyDescent="0.25">
      <c r="A24" s="422" t="s">
        <v>232</v>
      </c>
      <c r="B24" s="423">
        <v>-699.5</v>
      </c>
      <c r="C24" s="424">
        <v>-274.19999999999987</v>
      </c>
      <c r="D24" s="424">
        <v>-52.6</v>
      </c>
      <c r="E24" s="424">
        <v>419.90000000000003</v>
      </c>
      <c r="F24" s="425">
        <v>419.90000000000003</v>
      </c>
      <c r="G24" s="423">
        <v>-562.29999999999995</v>
      </c>
      <c r="H24" s="424">
        <v>-568.6</v>
      </c>
      <c r="I24" s="424">
        <v>-403.2</v>
      </c>
      <c r="J24" s="424">
        <v>-52.299999999999955</v>
      </c>
      <c r="K24" s="425">
        <v>-52.299999999999955</v>
      </c>
      <c r="L24" s="423">
        <v>-928.8</v>
      </c>
      <c r="M24" s="424">
        <v>-985.30000000000007</v>
      </c>
      <c r="N24" s="424">
        <v>-1074.5999999999999</v>
      </c>
      <c r="O24" s="424">
        <v>-770.4</v>
      </c>
      <c r="P24" s="425">
        <v>-770.4</v>
      </c>
      <c r="Q24" s="423">
        <v>-799</v>
      </c>
      <c r="R24" s="424">
        <v>-785.2</v>
      </c>
      <c r="S24" s="424">
        <v>-619.09999999999991</v>
      </c>
      <c r="T24" s="309">
        <v>-234.4</v>
      </c>
      <c r="U24" s="308">
        <v>-234.4</v>
      </c>
      <c r="Y24" s="394"/>
    </row>
    <row r="25" spans="1:25" x14ac:dyDescent="0.25">
      <c r="A25" s="344"/>
      <c r="B25" s="286"/>
      <c r="C25" s="297"/>
      <c r="D25" s="297"/>
      <c r="E25" s="297"/>
      <c r="F25" s="271"/>
      <c r="G25" s="286"/>
      <c r="H25" s="297"/>
      <c r="I25" s="297"/>
      <c r="J25" s="297"/>
      <c r="K25" s="271"/>
      <c r="L25" s="286"/>
      <c r="M25" s="297"/>
      <c r="N25" s="297"/>
      <c r="O25" s="297"/>
      <c r="P25" s="271"/>
      <c r="Q25" s="286"/>
      <c r="R25" s="297"/>
      <c r="S25" s="297"/>
      <c r="T25" s="297"/>
      <c r="U25" s="271"/>
      <c r="Y25" s="147"/>
    </row>
    <row r="26" spans="1:25" ht="14.4" thickBot="1" x14ac:dyDescent="0.3">
      <c r="A26" s="184" t="s">
        <v>164</v>
      </c>
      <c r="B26" s="306">
        <v>-546.1</v>
      </c>
      <c r="C26" s="395">
        <v>-44.7</v>
      </c>
      <c r="D26" s="395">
        <v>363.1</v>
      </c>
      <c r="E26" s="395">
        <v>1114.7</v>
      </c>
      <c r="F26" s="396">
        <v>1114.7</v>
      </c>
      <c r="G26" s="306">
        <v>-461.8</v>
      </c>
      <c r="H26" s="395">
        <v>-246.1</v>
      </c>
      <c r="I26" s="395">
        <v>210.3</v>
      </c>
      <c r="J26" s="395">
        <v>972.4</v>
      </c>
      <c r="K26" s="396">
        <v>972.4</v>
      </c>
      <c r="L26" s="306">
        <v>-716.4</v>
      </c>
      <c r="M26" s="395">
        <v>-539.4</v>
      </c>
      <c r="N26" s="395">
        <v>-401.9</v>
      </c>
      <c r="O26" s="395">
        <v>199.9</v>
      </c>
      <c r="P26" s="396">
        <v>199.9</v>
      </c>
      <c r="Q26" s="306">
        <v>-716.3</v>
      </c>
      <c r="R26" s="395">
        <v>-479.3</v>
      </c>
      <c r="S26" s="395">
        <v>-153.6</v>
      </c>
      <c r="T26" s="395">
        <v>575.79999999999995</v>
      </c>
      <c r="U26" s="396">
        <v>575.79999999999995</v>
      </c>
    </row>
    <row r="27" spans="1:25" ht="14.4" thickBot="1" x14ac:dyDescent="0.3">
      <c r="A27" s="120" t="s">
        <v>176</v>
      </c>
      <c r="B27" s="284"/>
      <c r="C27" s="300"/>
      <c r="D27" s="300"/>
      <c r="E27" s="300"/>
      <c r="F27" s="274"/>
      <c r="G27" s="284"/>
      <c r="H27" s="300"/>
      <c r="I27" s="300"/>
      <c r="J27" s="300"/>
      <c r="K27" s="274"/>
      <c r="L27" s="284"/>
      <c r="M27" s="300"/>
      <c r="N27" s="300"/>
      <c r="O27" s="300"/>
      <c r="P27" s="274"/>
      <c r="Q27" s="284"/>
      <c r="R27" s="300"/>
      <c r="S27" s="300"/>
      <c r="T27" s="300"/>
      <c r="U27" s="274"/>
    </row>
    <row r="28" spans="1:25" x14ac:dyDescent="0.25">
      <c r="A28" s="187" t="s">
        <v>165</v>
      </c>
      <c r="B28" s="285">
        <v>-44.4</v>
      </c>
      <c r="C28" s="301">
        <v>-77.3</v>
      </c>
      <c r="D28" s="301">
        <v>-112.5</v>
      </c>
      <c r="E28" s="301">
        <v>-149.4</v>
      </c>
      <c r="F28" s="271">
        <v>-149.4</v>
      </c>
      <c r="G28" s="285">
        <v>-34.6</v>
      </c>
      <c r="H28" s="301">
        <v>-69.8</v>
      </c>
      <c r="I28" s="301">
        <v>-111.6</v>
      </c>
      <c r="J28" s="301">
        <v>-175.9</v>
      </c>
      <c r="K28" s="271">
        <v>-175.9</v>
      </c>
      <c r="L28" s="285">
        <v>-46.6</v>
      </c>
      <c r="M28" s="301">
        <v>-86.9</v>
      </c>
      <c r="N28" s="301">
        <v>-136</v>
      </c>
      <c r="O28" s="301">
        <v>-205.8</v>
      </c>
      <c r="P28" s="271">
        <v>-205.8</v>
      </c>
      <c r="Q28" s="285">
        <v>-49.3</v>
      </c>
      <c r="R28" s="301">
        <v>-88.2</v>
      </c>
      <c r="S28" s="301">
        <v>-137.69999999999999</v>
      </c>
      <c r="T28" s="301">
        <v>-186.9</v>
      </c>
      <c r="U28" s="271">
        <v>-186.9</v>
      </c>
    </row>
    <row r="29" spans="1:25" x14ac:dyDescent="0.25">
      <c r="A29" s="83" t="s">
        <v>166</v>
      </c>
      <c r="B29" s="287">
        <v>-3.2</v>
      </c>
      <c r="C29" s="297">
        <v>-7.7</v>
      </c>
      <c r="D29" s="297">
        <v>-10.199999999999999</v>
      </c>
      <c r="E29" s="297">
        <v>1</v>
      </c>
      <c r="F29" s="272">
        <v>1</v>
      </c>
      <c r="G29" s="287">
        <v>-37.200000000000003</v>
      </c>
      <c r="H29" s="297">
        <v>-41.8</v>
      </c>
      <c r="I29" s="297">
        <v>-53.8</v>
      </c>
      <c r="J29" s="297">
        <v>-70.900000000000006</v>
      </c>
      <c r="K29" s="272">
        <v>-70.900000000000006</v>
      </c>
      <c r="L29" s="287">
        <v>-12</v>
      </c>
      <c r="M29" s="297">
        <v>137</v>
      </c>
      <c r="N29" s="297">
        <v>132.4</v>
      </c>
      <c r="O29" s="297">
        <v>134.80000000000001</v>
      </c>
      <c r="P29" s="272">
        <v>134.80000000000001</v>
      </c>
      <c r="Q29" s="287">
        <v>0</v>
      </c>
      <c r="R29" s="297">
        <v>0</v>
      </c>
      <c r="S29" s="297">
        <v>0</v>
      </c>
      <c r="T29" s="297">
        <v>0</v>
      </c>
      <c r="U29" s="272">
        <v>0</v>
      </c>
    </row>
    <row r="30" spans="1:25" x14ac:dyDescent="0.25">
      <c r="A30" s="83" t="s">
        <v>167</v>
      </c>
      <c r="B30" s="286" t="s">
        <v>25</v>
      </c>
      <c r="C30" s="297">
        <v>0</v>
      </c>
      <c r="D30" s="297">
        <v>0</v>
      </c>
      <c r="E30" s="297">
        <v>0</v>
      </c>
      <c r="F30" s="271">
        <v>0</v>
      </c>
      <c r="G30" s="286">
        <v>-0.2</v>
      </c>
      <c r="H30" s="297">
        <v>-0.2</v>
      </c>
      <c r="I30" s="297">
        <v>-22.2</v>
      </c>
      <c r="J30" s="297">
        <v>-416.8</v>
      </c>
      <c r="K30" s="271">
        <v>-416.8</v>
      </c>
      <c r="L30" s="286">
        <v>-2</v>
      </c>
      <c r="M30" s="297">
        <v>-2</v>
      </c>
      <c r="N30" s="297">
        <v>-5.7</v>
      </c>
      <c r="O30" s="297">
        <v>-5.7</v>
      </c>
      <c r="P30" s="271">
        <v>-5.7</v>
      </c>
      <c r="Q30" s="286">
        <v>0</v>
      </c>
      <c r="R30" s="297">
        <v>-13.6</v>
      </c>
      <c r="S30" s="297">
        <v>-13.6</v>
      </c>
      <c r="T30" s="297">
        <v>-13.6</v>
      </c>
      <c r="U30" s="271">
        <v>-13.6</v>
      </c>
    </row>
    <row r="31" spans="1:25" x14ac:dyDescent="0.25">
      <c r="A31" s="83" t="s">
        <v>168</v>
      </c>
      <c r="B31" s="286">
        <v>-54</v>
      </c>
      <c r="C31" s="297">
        <v>-54.9</v>
      </c>
      <c r="D31" s="297">
        <v>-63.2</v>
      </c>
      <c r="E31" s="297">
        <v>-80.3</v>
      </c>
      <c r="F31" s="271">
        <v>-80.3</v>
      </c>
      <c r="G31" s="286">
        <v>-33.799999999999997</v>
      </c>
      <c r="H31" s="297">
        <v>-77.400000000000006</v>
      </c>
      <c r="I31" s="297">
        <v>-132.30000000000001</v>
      </c>
      <c r="J31" s="297">
        <v>-181.1</v>
      </c>
      <c r="K31" s="271">
        <v>-181.1</v>
      </c>
      <c r="L31" s="286">
        <v>-36.5</v>
      </c>
      <c r="M31" s="297">
        <v>-121.4</v>
      </c>
      <c r="N31" s="297">
        <v>-142.30000000000001</v>
      </c>
      <c r="O31" s="297">
        <v>-167.3</v>
      </c>
      <c r="P31" s="271">
        <v>-167.3</v>
      </c>
      <c r="Q31" s="286">
        <v>-32.799999999999997</v>
      </c>
      <c r="R31" s="297">
        <v>-66.2</v>
      </c>
      <c r="S31" s="297">
        <v>-86.8</v>
      </c>
      <c r="T31" s="297">
        <v>-109.4</v>
      </c>
      <c r="U31" s="271">
        <v>-109.4</v>
      </c>
    </row>
    <row r="32" spans="1:25" x14ac:dyDescent="0.25">
      <c r="A32" s="83" t="s">
        <v>169</v>
      </c>
      <c r="B32" s="287">
        <v>13.4</v>
      </c>
      <c r="C32" s="297">
        <v>24.7</v>
      </c>
      <c r="D32" s="297">
        <v>30.5</v>
      </c>
      <c r="E32" s="297">
        <v>41.5</v>
      </c>
      <c r="F32" s="272">
        <v>41.5</v>
      </c>
      <c r="G32" s="287">
        <v>4</v>
      </c>
      <c r="H32" s="297">
        <v>13.5</v>
      </c>
      <c r="I32" s="297">
        <v>39.1</v>
      </c>
      <c r="J32" s="297">
        <v>74</v>
      </c>
      <c r="K32" s="272">
        <v>74</v>
      </c>
      <c r="L32" s="287">
        <v>5.6</v>
      </c>
      <c r="M32" s="297">
        <v>13.1</v>
      </c>
      <c r="N32" s="297">
        <v>19.100000000000001</v>
      </c>
      <c r="O32" s="297">
        <v>24.4</v>
      </c>
      <c r="P32" s="272">
        <v>24.4</v>
      </c>
      <c r="Q32" s="287">
        <v>9.1999999999999993</v>
      </c>
      <c r="R32" s="297">
        <v>12.7</v>
      </c>
      <c r="S32" s="297">
        <v>21.5</v>
      </c>
      <c r="T32" s="297">
        <v>23.7</v>
      </c>
      <c r="U32" s="272">
        <v>23.7</v>
      </c>
    </row>
    <row r="33" spans="1:21" x14ac:dyDescent="0.25">
      <c r="A33" s="83" t="s">
        <v>159</v>
      </c>
      <c r="B33" s="288">
        <v>-2.2999999999999998</v>
      </c>
      <c r="C33" s="298">
        <v>5.8</v>
      </c>
      <c r="D33" s="298">
        <v>31.2</v>
      </c>
      <c r="E33" s="298">
        <v>16.600000000000001</v>
      </c>
      <c r="F33" s="273">
        <v>16.600000000000001</v>
      </c>
      <c r="G33" s="288">
        <v>4</v>
      </c>
      <c r="H33" s="298">
        <v>-38.1</v>
      </c>
      <c r="I33" s="298">
        <v>-35.200000000000003</v>
      </c>
      <c r="J33" s="298">
        <v>-35.1</v>
      </c>
      <c r="K33" s="273">
        <v>-35.1</v>
      </c>
      <c r="L33" s="288">
        <v>-2.5</v>
      </c>
      <c r="M33" s="298">
        <v>-2.9</v>
      </c>
      <c r="N33" s="298">
        <v>-15.3</v>
      </c>
      <c r="O33" s="298">
        <v>-23.5</v>
      </c>
      <c r="P33" s="273">
        <v>-23.5</v>
      </c>
      <c r="Q33" s="288">
        <v>-1.1000000000000001</v>
      </c>
      <c r="R33" s="298">
        <v>-5.4</v>
      </c>
      <c r="S33" s="298">
        <v>-3.8</v>
      </c>
      <c r="T33" s="298">
        <v>-4.2</v>
      </c>
      <c r="U33" s="273">
        <v>-4.2</v>
      </c>
    </row>
    <row r="34" spans="1:21" ht="14.4" thickBot="1" x14ac:dyDescent="0.3">
      <c r="A34" s="186" t="s">
        <v>170</v>
      </c>
      <c r="B34" s="306">
        <v>-90.5</v>
      </c>
      <c r="C34" s="309">
        <v>-109.4</v>
      </c>
      <c r="D34" s="309">
        <v>-124.2</v>
      </c>
      <c r="E34" s="309">
        <v>-170.6</v>
      </c>
      <c r="F34" s="308">
        <v>-170.6</v>
      </c>
      <c r="G34" s="306">
        <v>-97.8</v>
      </c>
      <c r="H34" s="309">
        <v>-213.8</v>
      </c>
      <c r="I34" s="309">
        <v>-316</v>
      </c>
      <c r="J34" s="309">
        <v>-805.8</v>
      </c>
      <c r="K34" s="308">
        <v>-805.8</v>
      </c>
      <c r="L34" s="306">
        <v>-94</v>
      </c>
      <c r="M34" s="309">
        <v>-63.1</v>
      </c>
      <c r="N34" s="309">
        <v>-147.80000000000001</v>
      </c>
      <c r="O34" s="309">
        <v>-243.1</v>
      </c>
      <c r="P34" s="308">
        <v>-243.1</v>
      </c>
      <c r="Q34" s="306">
        <v>-74</v>
      </c>
      <c r="R34" s="309">
        <v>-160.69999999999999</v>
      </c>
      <c r="S34" s="309">
        <v>-220.4</v>
      </c>
      <c r="T34" s="309">
        <v>-290.39999999999998</v>
      </c>
      <c r="U34" s="308">
        <v>-290.39999999999998</v>
      </c>
    </row>
    <row r="35" spans="1:21" ht="14.4" thickBot="1" x14ac:dyDescent="0.3">
      <c r="A35" s="120" t="s">
        <v>177</v>
      </c>
      <c r="B35" s="284"/>
      <c r="C35" s="300"/>
      <c r="D35" s="300"/>
      <c r="E35" s="300"/>
      <c r="F35" s="274"/>
      <c r="G35" s="284"/>
      <c r="H35" s="300"/>
      <c r="I35" s="300"/>
      <c r="J35" s="300"/>
      <c r="K35" s="274"/>
      <c r="L35" s="284"/>
      <c r="M35" s="300"/>
      <c r="N35" s="300"/>
      <c r="O35" s="300"/>
      <c r="P35" s="274"/>
      <c r="Q35" s="284"/>
      <c r="R35" s="300"/>
      <c r="S35" s="300"/>
      <c r="T35" s="300"/>
      <c r="U35" s="274"/>
    </row>
    <row r="36" spans="1:21" x14ac:dyDescent="0.25">
      <c r="A36" s="187" t="s">
        <v>178</v>
      </c>
      <c r="B36" s="289">
        <v>2555</v>
      </c>
      <c r="C36" s="301">
        <v>3433</v>
      </c>
      <c r="D36" s="301">
        <v>4404</v>
      </c>
      <c r="E36" s="301">
        <v>5217</v>
      </c>
      <c r="F36" s="275">
        <v>5217</v>
      </c>
      <c r="G36" s="289">
        <v>1242</v>
      </c>
      <c r="H36" s="301">
        <v>2373</v>
      </c>
      <c r="I36" s="301">
        <v>3432</v>
      </c>
      <c r="J36" s="301">
        <v>5094</v>
      </c>
      <c r="K36" s="275">
        <v>5094</v>
      </c>
      <c r="L36" s="289">
        <v>2348</v>
      </c>
      <c r="M36" s="301">
        <v>4060</v>
      </c>
      <c r="N36" s="301">
        <v>5756</v>
      </c>
      <c r="O36" s="301">
        <v>7560</v>
      </c>
      <c r="P36" s="275">
        <v>7560</v>
      </c>
      <c r="Q36" s="289">
        <v>2668</v>
      </c>
      <c r="R36" s="301">
        <v>4478</v>
      </c>
      <c r="S36" s="301">
        <v>5969</v>
      </c>
      <c r="T36" s="301">
        <v>7684</v>
      </c>
      <c r="U36" s="275">
        <v>7684</v>
      </c>
    </row>
    <row r="37" spans="1:21" x14ac:dyDescent="0.25">
      <c r="A37" s="83" t="s">
        <v>179</v>
      </c>
      <c r="B37" s="290">
        <v>-1630</v>
      </c>
      <c r="C37" s="297">
        <v>-3258</v>
      </c>
      <c r="D37" s="297">
        <v>-4529</v>
      </c>
      <c r="E37" s="297">
        <v>-5742</v>
      </c>
      <c r="F37" s="276">
        <v>-5742</v>
      </c>
      <c r="G37" s="290">
        <v>-892</v>
      </c>
      <c r="H37" s="297">
        <v>-2023</v>
      </c>
      <c r="I37" s="297">
        <v>-3207</v>
      </c>
      <c r="J37" s="297">
        <v>-4944</v>
      </c>
      <c r="K37" s="276">
        <v>-4944</v>
      </c>
      <c r="L37" s="290">
        <v>-1373</v>
      </c>
      <c r="M37" s="297">
        <v>-2835</v>
      </c>
      <c r="N37" s="297">
        <v>-4306</v>
      </c>
      <c r="O37" s="297">
        <v>-6485</v>
      </c>
      <c r="P37" s="276">
        <v>-6485</v>
      </c>
      <c r="Q37" s="290">
        <v>-1793</v>
      </c>
      <c r="R37" s="297">
        <v>-3853</v>
      </c>
      <c r="S37" s="297">
        <v>-5594</v>
      </c>
      <c r="T37" s="297">
        <v>-8284</v>
      </c>
      <c r="U37" s="276">
        <v>-8284</v>
      </c>
    </row>
    <row r="38" spans="1:21" x14ac:dyDescent="0.25">
      <c r="A38" s="83" t="s">
        <v>235</v>
      </c>
      <c r="B38" s="290">
        <v>0</v>
      </c>
      <c r="C38" s="297">
        <v>0</v>
      </c>
      <c r="D38" s="297">
        <v>0</v>
      </c>
      <c r="E38" s="297">
        <v>0</v>
      </c>
      <c r="F38" s="276">
        <v>0</v>
      </c>
      <c r="G38" s="290">
        <v>0</v>
      </c>
      <c r="H38" s="297">
        <v>0</v>
      </c>
      <c r="I38" s="297">
        <v>0</v>
      </c>
      <c r="J38" s="297">
        <v>0</v>
      </c>
      <c r="K38" s="276">
        <v>0</v>
      </c>
      <c r="L38" s="290">
        <v>0</v>
      </c>
      <c r="M38" s="297">
        <v>0</v>
      </c>
      <c r="N38" s="297">
        <v>0</v>
      </c>
      <c r="O38" s="297">
        <v>0</v>
      </c>
      <c r="P38" s="276">
        <v>0</v>
      </c>
      <c r="Q38" s="290">
        <v>0</v>
      </c>
      <c r="R38" s="297">
        <v>0</v>
      </c>
      <c r="S38" s="297">
        <v>0</v>
      </c>
      <c r="T38" s="297">
        <v>400</v>
      </c>
      <c r="U38" s="276">
        <v>400</v>
      </c>
    </row>
    <row r="39" spans="1:21" x14ac:dyDescent="0.25">
      <c r="A39" s="408" t="s">
        <v>180</v>
      </c>
      <c r="B39" s="290">
        <v>0</v>
      </c>
      <c r="C39" s="297">
        <v>0</v>
      </c>
      <c r="D39" s="297">
        <v>0</v>
      </c>
      <c r="E39" s="297">
        <v>0</v>
      </c>
      <c r="F39" s="276">
        <v>0</v>
      </c>
      <c r="G39" s="290">
        <v>0</v>
      </c>
      <c r="H39" s="297">
        <v>0</v>
      </c>
      <c r="I39" s="297">
        <v>0</v>
      </c>
      <c r="J39" s="297">
        <v>0</v>
      </c>
      <c r="K39" s="276">
        <v>0</v>
      </c>
      <c r="L39" s="290">
        <v>0</v>
      </c>
      <c r="M39" s="297">
        <v>0</v>
      </c>
      <c r="N39" s="297">
        <v>-275</v>
      </c>
      <c r="O39" s="297">
        <v>-275</v>
      </c>
      <c r="P39" s="276">
        <v>-275</v>
      </c>
      <c r="Q39" s="290">
        <v>0</v>
      </c>
      <c r="R39" s="297">
        <v>0</v>
      </c>
      <c r="S39" s="297">
        <v>0</v>
      </c>
      <c r="T39" s="297">
        <v>0</v>
      </c>
      <c r="U39" s="276">
        <v>0</v>
      </c>
    </row>
    <row r="40" spans="1:21" x14ac:dyDescent="0.25">
      <c r="A40" s="408" t="s">
        <v>242</v>
      </c>
      <c r="B40" s="290">
        <v>6.6</v>
      </c>
      <c r="C40" s="297">
        <v>-4.8</v>
      </c>
      <c r="D40" s="297">
        <v>-17.100000000000001</v>
      </c>
      <c r="E40" s="297">
        <v>-64.3</v>
      </c>
      <c r="F40" s="276">
        <v>-64.3</v>
      </c>
      <c r="G40" s="290">
        <v>36.799999999999997</v>
      </c>
      <c r="H40" s="297">
        <v>47.6</v>
      </c>
      <c r="I40" s="297">
        <v>60.4</v>
      </c>
      <c r="J40" s="297">
        <v>91.8</v>
      </c>
      <c r="K40" s="276">
        <v>91.8</v>
      </c>
      <c r="L40" s="290">
        <v>-27.4</v>
      </c>
      <c r="M40" s="297">
        <v>-12.5</v>
      </c>
      <c r="N40" s="297">
        <v>109.6</v>
      </c>
      <c r="O40" s="297">
        <v>20.100000000000001</v>
      </c>
      <c r="P40" s="276">
        <v>20.100000000000001</v>
      </c>
      <c r="Q40" s="290">
        <v>-62.3</v>
      </c>
      <c r="R40" s="297">
        <v>-55.3</v>
      </c>
      <c r="S40" s="297">
        <v>-46.4</v>
      </c>
      <c r="T40" s="297">
        <v>-24.8</v>
      </c>
      <c r="U40" s="276">
        <v>-24.8</v>
      </c>
    </row>
    <row r="41" spans="1:21" x14ac:dyDescent="0.25">
      <c r="A41" s="408" t="s">
        <v>181</v>
      </c>
      <c r="B41" s="290">
        <v>-9.8000000000000007</v>
      </c>
      <c r="C41" s="297">
        <v>-25</v>
      </c>
      <c r="D41" s="297">
        <v>-28.9</v>
      </c>
      <c r="E41" s="297">
        <v>-44.4</v>
      </c>
      <c r="F41" s="276">
        <v>-44.4</v>
      </c>
      <c r="G41" s="290">
        <v>-21</v>
      </c>
      <c r="H41" s="297">
        <v>-54.3</v>
      </c>
      <c r="I41" s="297">
        <v>-58.3</v>
      </c>
      <c r="J41" s="297">
        <v>-63.7</v>
      </c>
      <c r="K41" s="276">
        <v>-63.7</v>
      </c>
      <c r="L41" s="290">
        <v>-6</v>
      </c>
      <c r="M41" s="297">
        <v>-9.1999999999999993</v>
      </c>
      <c r="N41" s="297">
        <v>-10.4</v>
      </c>
      <c r="O41" s="297">
        <v>-12.6</v>
      </c>
      <c r="P41" s="276">
        <v>-12.6</v>
      </c>
      <c r="Q41" s="290">
        <v>-13.6</v>
      </c>
      <c r="R41" s="297">
        <v>-21.8</v>
      </c>
      <c r="S41" s="297">
        <v>-22.6</v>
      </c>
      <c r="T41" s="297">
        <v>-26.6</v>
      </c>
      <c r="U41" s="276">
        <v>-26.6</v>
      </c>
    </row>
    <row r="42" spans="1:21" x14ac:dyDescent="0.25">
      <c r="A42" s="408" t="s">
        <v>211</v>
      </c>
      <c r="B42" s="290">
        <v>0</v>
      </c>
      <c r="C42" s="297">
        <v>0</v>
      </c>
      <c r="D42" s="297">
        <v>0</v>
      </c>
      <c r="E42" s="302">
        <v>-23.5</v>
      </c>
      <c r="F42" s="276">
        <v>-23.5</v>
      </c>
      <c r="G42" s="290">
        <v>0</v>
      </c>
      <c r="H42" s="297">
        <v>0</v>
      </c>
      <c r="I42" s="302">
        <v>0</v>
      </c>
      <c r="J42" s="302">
        <v>-52.5</v>
      </c>
      <c r="K42" s="276">
        <v>-52.5</v>
      </c>
      <c r="L42" s="290">
        <v>0</v>
      </c>
      <c r="M42" s="297">
        <v>0</v>
      </c>
      <c r="N42" s="302">
        <v>0</v>
      </c>
      <c r="O42" s="302">
        <v>-87.2</v>
      </c>
      <c r="P42" s="276">
        <v>-87.2</v>
      </c>
      <c r="Q42" s="290">
        <v>0</v>
      </c>
      <c r="R42" s="297">
        <v>0</v>
      </c>
      <c r="S42" s="302">
        <v>0</v>
      </c>
      <c r="T42" s="302">
        <v>-30.6</v>
      </c>
      <c r="U42" s="276">
        <v>-30.6</v>
      </c>
    </row>
    <row r="43" spans="1:21" x14ac:dyDescent="0.25">
      <c r="A43" s="83" t="s">
        <v>182</v>
      </c>
      <c r="B43" s="290">
        <v>-25</v>
      </c>
      <c r="C43" s="297">
        <v>-19.100000000000001</v>
      </c>
      <c r="D43" s="297">
        <v>-50</v>
      </c>
      <c r="E43" s="297">
        <v>-100</v>
      </c>
      <c r="F43" s="276">
        <v>-100</v>
      </c>
      <c r="G43" s="290">
        <v>0</v>
      </c>
      <c r="H43" s="297">
        <v>-37.9</v>
      </c>
      <c r="I43" s="297">
        <v>-189.5</v>
      </c>
      <c r="J43" s="297">
        <v>-343.3</v>
      </c>
      <c r="K43" s="276">
        <v>-343.3</v>
      </c>
      <c r="L43" s="290">
        <v>-150</v>
      </c>
      <c r="M43" s="297">
        <v>-447.7</v>
      </c>
      <c r="N43" s="297">
        <v>-596.6</v>
      </c>
      <c r="O43" s="297">
        <v>-601.20000000000005</v>
      </c>
      <c r="P43" s="276">
        <v>-601.20000000000005</v>
      </c>
      <c r="Q43" s="290">
        <v>0</v>
      </c>
      <c r="R43" s="297">
        <v>-19.5</v>
      </c>
      <c r="S43" s="297">
        <v>-39.4</v>
      </c>
      <c r="T43" s="297">
        <v>-61.6</v>
      </c>
      <c r="U43" s="276">
        <v>-61.6</v>
      </c>
    </row>
    <row r="44" spans="1:21" x14ac:dyDescent="0.25">
      <c r="A44" s="83" t="s">
        <v>212</v>
      </c>
      <c r="B44" s="290">
        <v>0</v>
      </c>
      <c r="C44" s="297">
        <v>0</v>
      </c>
      <c r="D44" s="297">
        <v>0</v>
      </c>
      <c r="E44" s="302">
        <v>0</v>
      </c>
      <c r="F44" s="276">
        <v>0</v>
      </c>
      <c r="G44" s="290">
        <v>0</v>
      </c>
      <c r="H44" s="297">
        <v>0</v>
      </c>
      <c r="I44" s="302">
        <v>0</v>
      </c>
      <c r="J44" s="302">
        <v>0</v>
      </c>
      <c r="K44" s="276">
        <v>0</v>
      </c>
      <c r="L44" s="290">
        <v>0</v>
      </c>
      <c r="M44" s="297">
        <v>0</v>
      </c>
      <c r="N44" s="302">
        <v>0</v>
      </c>
      <c r="O44" s="302">
        <v>-20.399999999999999</v>
      </c>
      <c r="P44" s="276">
        <v>-20.399999999999999</v>
      </c>
      <c r="Q44" s="290">
        <v>0</v>
      </c>
      <c r="R44" s="297">
        <v>0</v>
      </c>
      <c r="S44" s="302">
        <v>0</v>
      </c>
      <c r="T44" s="302">
        <v>0</v>
      </c>
      <c r="U44" s="276">
        <v>0</v>
      </c>
    </row>
    <row r="45" spans="1:21" x14ac:dyDescent="0.25">
      <c r="A45" s="83" t="s">
        <v>183</v>
      </c>
      <c r="B45" s="290">
        <v>0</v>
      </c>
      <c r="C45" s="297">
        <v>0</v>
      </c>
      <c r="D45" s="297">
        <v>0</v>
      </c>
      <c r="E45" s="297">
        <v>-0.9</v>
      </c>
      <c r="F45" s="276">
        <v>-0.9</v>
      </c>
      <c r="G45" s="290">
        <v>0</v>
      </c>
      <c r="H45" s="297">
        <v>2.2000000000000002</v>
      </c>
      <c r="I45" s="297">
        <v>0</v>
      </c>
      <c r="J45" s="297">
        <v>19</v>
      </c>
      <c r="K45" s="276">
        <v>19</v>
      </c>
      <c r="L45" s="290">
        <v>0</v>
      </c>
      <c r="M45" s="297">
        <v>-134.6</v>
      </c>
      <c r="N45" s="297">
        <v>-135.80000000000001</v>
      </c>
      <c r="O45" s="297">
        <v>-142.69999999999999</v>
      </c>
      <c r="P45" s="276">
        <v>-142.69999999999999</v>
      </c>
      <c r="Q45" s="290">
        <v>0</v>
      </c>
      <c r="R45" s="297">
        <v>0</v>
      </c>
      <c r="S45" s="297">
        <v>-4.2</v>
      </c>
      <c r="T45" s="297">
        <v>-6.5</v>
      </c>
      <c r="U45" s="276">
        <v>-6.5</v>
      </c>
    </row>
    <row r="46" spans="1:21" x14ac:dyDescent="0.25">
      <c r="A46" s="83" t="s">
        <v>159</v>
      </c>
      <c r="B46" s="291">
        <v>-13.5</v>
      </c>
      <c r="C46" s="298">
        <v>-12</v>
      </c>
      <c r="D46" s="298">
        <v>-22.8</v>
      </c>
      <c r="E46" s="298">
        <v>-13.1</v>
      </c>
      <c r="F46" s="277">
        <v>-13.1</v>
      </c>
      <c r="G46" s="291">
        <v>10.9</v>
      </c>
      <c r="H46" s="298">
        <v>7.1</v>
      </c>
      <c r="I46" s="298">
        <v>1.7</v>
      </c>
      <c r="J46" s="298">
        <v>54.9</v>
      </c>
      <c r="K46" s="277">
        <v>54.9</v>
      </c>
      <c r="L46" s="291">
        <v>14.9</v>
      </c>
      <c r="M46" s="298">
        <v>-19.7</v>
      </c>
      <c r="N46" s="298">
        <v>-41.3</v>
      </c>
      <c r="O46" s="298">
        <v>30.9</v>
      </c>
      <c r="P46" s="277">
        <v>30.9</v>
      </c>
      <c r="Q46" s="291">
        <v>-23.8</v>
      </c>
      <c r="R46" s="298">
        <v>-24.5</v>
      </c>
      <c r="S46" s="298">
        <v>-31.2</v>
      </c>
      <c r="T46" s="298">
        <v>-24.2</v>
      </c>
      <c r="U46" s="277">
        <v>-24.2</v>
      </c>
    </row>
    <row r="47" spans="1:21" x14ac:dyDescent="0.25">
      <c r="A47" s="186" t="s">
        <v>171</v>
      </c>
      <c r="B47" s="310">
        <v>883.3</v>
      </c>
      <c r="C47" s="309">
        <v>114.1</v>
      </c>
      <c r="D47" s="309">
        <v>-243.8</v>
      </c>
      <c r="E47" s="309">
        <v>-771.2</v>
      </c>
      <c r="F47" s="311">
        <v>-771.2</v>
      </c>
      <c r="G47" s="310">
        <v>376.7</v>
      </c>
      <c r="H47" s="309">
        <v>314.7</v>
      </c>
      <c r="I47" s="309">
        <v>39.299999999999997</v>
      </c>
      <c r="J47" s="309">
        <v>-143.80000000000001</v>
      </c>
      <c r="K47" s="311">
        <v>-143.80000000000001</v>
      </c>
      <c r="L47" s="310">
        <v>806.5</v>
      </c>
      <c r="M47" s="309">
        <v>601.29999999999995</v>
      </c>
      <c r="N47" s="309">
        <v>500.5</v>
      </c>
      <c r="O47" s="309">
        <v>-13.1</v>
      </c>
      <c r="P47" s="311">
        <v>-13.1</v>
      </c>
      <c r="Q47" s="310">
        <v>775.3</v>
      </c>
      <c r="R47" s="309">
        <v>503.9</v>
      </c>
      <c r="S47" s="309">
        <v>231.2</v>
      </c>
      <c r="T47" s="309">
        <v>-374.3</v>
      </c>
      <c r="U47" s="311">
        <v>-374.3</v>
      </c>
    </row>
    <row r="48" spans="1:21" x14ac:dyDescent="0.25">
      <c r="A48" s="146" t="s">
        <v>172</v>
      </c>
      <c r="B48" s="291">
        <v>-21.1</v>
      </c>
      <c r="C48" s="298">
        <v>-15.1</v>
      </c>
      <c r="D48" s="298">
        <v>-4.3</v>
      </c>
      <c r="E48" s="298">
        <v>14.8</v>
      </c>
      <c r="F48" s="277">
        <v>14.8</v>
      </c>
      <c r="G48" s="291">
        <v>-12.4</v>
      </c>
      <c r="H48" s="298">
        <v>-9.6999999999999993</v>
      </c>
      <c r="I48" s="298">
        <v>-17.3</v>
      </c>
      <c r="J48" s="298">
        <v>-21</v>
      </c>
      <c r="K48" s="277">
        <v>-21</v>
      </c>
      <c r="L48" s="291">
        <v>-6.7</v>
      </c>
      <c r="M48" s="298">
        <v>-37.6</v>
      </c>
      <c r="N48" s="298">
        <v>-63.6</v>
      </c>
      <c r="O48" s="298">
        <v>-39.299999999999997</v>
      </c>
      <c r="P48" s="277">
        <v>-39.299999999999997</v>
      </c>
      <c r="Q48" s="291">
        <v>4.5</v>
      </c>
      <c r="R48" s="298">
        <v>3.8</v>
      </c>
      <c r="S48" s="298">
        <v>-9.6</v>
      </c>
      <c r="T48" s="298">
        <v>6.3</v>
      </c>
      <c r="U48" s="277">
        <v>6.3</v>
      </c>
    </row>
    <row r="49" spans="1:23" x14ac:dyDescent="0.25">
      <c r="A49" s="186" t="s">
        <v>173</v>
      </c>
      <c r="B49" s="310">
        <v>225.6</v>
      </c>
      <c r="C49" s="309">
        <v>-55.1</v>
      </c>
      <c r="D49" s="309">
        <v>-9.1999999999999993</v>
      </c>
      <c r="E49" s="309">
        <v>187.7</v>
      </c>
      <c r="F49" s="311">
        <v>187.7</v>
      </c>
      <c r="G49" s="310">
        <v>-195.3</v>
      </c>
      <c r="H49" s="309">
        <v>-154.9</v>
      </c>
      <c r="I49" s="309">
        <v>-83.7</v>
      </c>
      <c r="J49" s="309">
        <v>1.8</v>
      </c>
      <c r="K49" s="311">
        <v>1.8</v>
      </c>
      <c r="L49" s="310">
        <v>-10.6</v>
      </c>
      <c r="M49" s="309">
        <v>-38.799999999999997</v>
      </c>
      <c r="N49" s="309">
        <v>-112.8</v>
      </c>
      <c r="O49" s="309">
        <v>-95.6</v>
      </c>
      <c r="P49" s="311">
        <v>-95.6</v>
      </c>
      <c r="Q49" s="310">
        <v>-10.5</v>
      </c>
      <c r="R49" s="309">
        <v>-132.30000000000001</v>
      </c>
      <c r="S49" s="309">
        <v>-152.4</v>
      </c>
      <c r="T49" s="309">
        <v>-82.6</v>
      </c>
      <c r="U49" s="311">
        <v>-82.6</v>
      </c>
    </row>
    <row r="50" spans="1:23" x14ac:dyDescent="0.25">
      <c r="A50" s="146" t="s">
        <v>174</v>
      </c>
      <c r="B50" s="291">
        <v>652.1</v>
      </c>
      <c r="C50" s="298">
        <v>652.1</v>
      </c>
      <c r="D50" s="298">
        <v>652.1</v>
      </c>
      <c r="E50" s="298">
        <v>652.1</v>
      </c>
      <c r="F50" s="277">
        <v>652.1</v>
      </c>
      <c r="G50" s="291">
        <v>839.8</v>
      </c>
      <c r="H50" s="298">
        <v>839.8</v>
      </c>
      <c r="I50" s="298">
        <v>839.8</v>
      </c>
      <c r="J50" s="298">
        <v>839.8</v>
      </c>
      <c r="K50" s="277">
        <v>839.8</v>
      </c>
      <c r="L50" s="291">
        <v>841.6</v>
      </c>
      <c r="M50" s="298">
        <v>841.6</v>
      </c>
      <c r="N50" s="298">
        <v>841.6</v>
      </c>
      <c r="O50" s="298">
        <v>841.6</v>
      </c>
      <c r="P50" s="277">
        <v>841.6</v>
      </c>
      <c r="Q50" s="291">
        <v>746</v>
      </c>
      <c r="R50" s="298">
        <v>746</v>
      </c>
      <c r="S50" s="298">
        <v>746</v>
      </c>
      <c r="T50" s="298">
        <v>746</v>
      </c>
      <c r="U50" s="277">
        <v>746</v>
      </c>
    </row>
    <row r="51" spans="1:23" ht="14.4" thickBot="1" x14ac:dyDescent="0.3">
      <c r="A51" s="185" t="s">
        <v>175</v>
      </c>
      <c r="B51" s="312">
        <v>877.7</v>
      </c>
      <c r="C51" s="307">
        <v>597</v>
      </c>
      <c r="D51" s="307">
        <v>642.9</v>
      </c>
      <c r="E51" s="307">
        <v>839.8</v>
      </c>
      <c r="F51" s="313">
        <v>839.8</v>
      </c>
      <c r="G51" s="312">
        <v>644.5</v>
      </c>
      <c r="H51" s="307">
        <v>684.9</v>
      </c>
      <c r="I51" s="307">
        <v>756.1</v>
      </c>
      <c r="J51" s="307">
        <v>841.6</v>
      </c>
      <c r="K51" s="313">
        <v>841.6</v>
      </c>
      <c r="L51" s="312">
        <v>831</v>
      </c>
      <c r="M51" s="307">
        <v>802.8</v>
      </c>
      <c r="N51" s="307">
        <v>728.8</v>
      </c>
      <c r="O51" s="307">
        <v>746</v>
      </c>
      <c r="P51" s="313">
        <v>746</v>
      </c>
      <c r="Q51" s="312">
        <v>735.5</v>
      </c>
      <c r="R51" s="307">
        <v>613.70000000000005</v>
      </c>
      <c r="S51" s="307">
        <v>593.6</v>
      </c>
      <c r="T51" s="307">
        <v>663.4</v>
      </c>
      <c r="U51" s="313">
        <v>663.4</v>
      </c>
    </row>
    <row r="52" spans="1:23" ht="14.4" thickBot="1" x14ac:dyDescent="0.3">
      <c r="A52" s="120" t="s">
        <v>184</v>
      </c>
      <c r="B52" s="284"/>
      <c r="C52" s="300"/>
      <c r="D52" s="300"/>
      <c r="E52" s="300"/>
      <c r="F52" s="274"/>
      <c r="G52" s="284"/>
      <c r="H52" s="300"/>
      <c r="I52" s="300"/>
      <c r="J52" s="300"/>
      <c r="K52" s="274"/>
      <c r="L52" s="284"/>
      <c r="M52" s="300"/>
      <c r="N52" s="300"/>
      <c r="O52" s="300"/>
      <c r="P52" s="274"/>
      <c r="Q52" s="284"/>
      <c r="R52" s="300"/>
      <c r="S52" s="300"/>
      <c r="T52" s="300"/>
      <c r="U52" s="274"/>
    </row>
    <row r="53" spans="1:23" x14ac:dyDescent="0.25">
      <c r="A53" s="150" t="s">
        <v>185</v>
      </c>
      <c r="B53" s="289">
        <v>200.2</v>
      </c>
      <c r="C53" s="301">
        <v>200.2</v>
      </c>
      <c r="D53" s="301">
        <v>200.2</v>
      </c>
      <c r="E53" s="301">
        <v>200.2</v>
      </c>
      <c r="F53" s="275">
        <v>200.2</v>
      </c>
      <c r="G53" s="289">
        <v>265.5</v>
      </c>
      <c r="H53" s="301">
        <v>265.5</v>
      </c>
      <c r="I53" s="301">
        <v>265.5</v>
      </c>
      <c r="J53" s="301">
        <v>265.5</v>
      </c>
      <c r="K53" s="275">
        <v>265.5</v>
      </c>
      <c r="L53" s="289">
        <v>247.9</v>
      </c>
      <c r="M53" s="301">
        <v>247.9</v>
      </c>
      <c r="N53" s="301">
        <v>247.9</v>
      </c>
      <c r="O53" s="301">
        <v>247.9</v>
      </c>
      <c r="P53" s="275">
        <v>247.9</v>
      </c>
      <c r="Q53" s="289">
        <v>226.7</v>
      </c>
      <c r="R53" s="301">
        <v>226.7</v>
      </c>
      <c r="S53" s="301">
        <v>226.7</v>
      </c>
      <c r="T53" s="301">
        <v>226.7</v>
      </c>
      <c r="U53" s="275">
        <v>226.7</v>
      </c>
    </row>
    <row r="54" spans="1:23" x14ac:dyDescent="0.25">
      <c r="A54" s="146" t="s">
        <v>186</v>
      </c>
      <c r="B54" s="290">
        <v>157</v>
      </c>
      <c r="C54" s="297">
        <v>183.5</v>
      </c>
      <c r="D54" s="297">
        <v>202.9</v>
      </c>
      <c r="E54" s="297">
        <v>265.5</v>
      </c>
      <c r="F54" s="276">
        <v>265.5</v>
      </c>
      <c r="G54" s="290">
        <v>187.9</v>
      </c>
      <c r="H54" s="297">
        <v>190.9</v>
      </c>
      <c r="I54" s="297">
        <v>220.2</v>
      </c>
      <c r="J54" s="297">
        <v>247.9</v>
      </c>
      <c r="K54" s="276">
        <v>247.9</v>
      </c>
      <c r="L54" s="290">
        <v>255.2</v>
      </c>
      <c r="M54" s="297">
        <v>234.8</v>
      </c>
      <c r="N54" s="297">
        <v>239.4</v>
      </c>
      <c r="O54" s="297">
        <v>226.7</v>
      </c>
      <c r="P54" s="276">
        <v>226.7</v>
      </c>
      <c r="Q54" s="290">
        <v>250.1</v>
      </c>
      <c r="R54" s="297">
        <v>211.2</v>
      </c>
      <c r="S54" s="297">
        <v>204.1</v>
      </c>
      <c r="T54" s="297">
        <v>253.4</v>
      </c>
      <c r="U54" s="276">
        <v>253.4</v>
      </c>
    </row>
    <row r="55" spans="1:23" x14ac:dyDescent="0.25">
      <c r="A55" s="146" t="s">
        <v>187</v>
      </c>
      <c r="B55" s="290"/>
      <c r="C55" s="297"/>
      <c r="D55" s="297"/>
      <c r="E55" s="297"/>
      <c r="F55" s="276"/>
      <c r="G55" s="290"/>
      <c r="H55" s="297"/>
      <c r="I55" s="297"/>
      <c r="J55" s="297"/>
      <c r="K55" s="276"/>
      <c r="L55" s="290"/>
      <c r="M55" s="297"/>
      <c r="N55" s="297"/>
      <c r="O55" s="297"/>
      <c r="P55" s="276"/>
      <c r="Q55" s="290"/>
      <c r="R55" s="297"/>
      <c r="S55" s="297"/>
      <c r="T55" s="297"/>
      <c r="U55" s="276"/>
      <c r="W55" s="147"/>
    </row>
    <row r="56" spans="1:23" x14ac:dyDescent="0.25">
      <c r="A56" s="83" t="s">
        <v>188</v>
      </c>
      <c r="B56" s="290">
        <v>9.3000000000000007</v>
      </c>
      <c r="C56" s="297">
        <v>29</v>
      </c>
      <c r="D56" s="297">
        <v>35</v>
      </c>
      <c r="E56" s="297">
        <v>50.2</v>
      </c>
      <c r="F56" s="276">
        <v>50.2</v>
      </c>
      <c r="G56" s="290">
        <v>4.5</v>
      </c>
      <c r="H56" s="297">
        <v>19.899999999999999</v>
      </c>
      <c r="I56" s="297">
        <v>24.5</v>
      </c>
      <c r="J56" s="297">
        <v>38.799999999999997</v>
      </c>
      <c r="K56" s="276">
        <v>38.799999999999997</v>
      </c>
      <c r="L56" s="290">
        <v>5.5</v>
      </c>
      <c r="M56" s="297">
        <v>26.4</v>
      </c>
      <c r="N56" s="297">
        <v>41.2</v>
      </c>
      <c r="O56" s="297">
        <v>74.3</v>
      </c>
      <c r="P56" s="276">
        <v>74.3</v>
      </c>
      <c r="Q56" s="290">
        <v>23.9</v>
      </c>
      <c r="R56" s="297">
        <v>65.099999999999994</v>
      </c>
      <c r="S56" s="297">
        <v>105.6</v>
      </c>
      <c r="T56" s="297">
        <v>144.80000000000001</v>
      </c>
      <c r="U56" s="276">
        <v>144.80000000000001</v>
      </c>
    </row>
    <row r="57" spans="1:23" x14ac:dyDescent="0.25">
      <c r="A57" s="83" t="s">
        <v>189</v>
      </c>
      <c r="B57" s="290">
        <v>44.4</v>
      </c>
      <c r="C57" s="297">
        <v>48.5</v>
      </c>
      <c r="D57" s="297">
        <v>101.6</v>
      </c>
      <c r="E57" s="297">
        <v>138.5</v>
      </c>
      <c r="F57" s="276">
        <v>138.5</v>
      </c>
      <c r="G57" s="290">
        <v>30.5</v>
      </c>
      <c r="H57" s="297">
        <v>114.8</v>
      </c>
      <c r="I57" s="297">
        <v>175.7</v>
      </c>
      <c r="J57" s="297">
        <v>262.5</v>
      </c>
      <c r="K57" s="276">
        <v>262.5</v>
      </c>
      <c r="L57" s="290">
        <v>77.099999999999994</v>
      </c>
      <c r="M57" s="297">
        <v>201.6</v>
      </c>
      <c r="N57" s="297">
        <v>283.7</v>
      </c>
      <c r="O57" s="297">
        <v>321.3</v>
      </c>
      <c r="P57" s="276">
        <v>321.3</v>
      </c>
      <c r="Q57" s="290">
        <v>34.799999999999997</v>
      </c>
      <c r="R57" s="297">
        <v>103.1</v>
      </c>
      <c r="S57" s="297">
        <v>126.4</v>
      </c>
      <c r="T57" s="297">
        <v>158.5</v>
      </c>
      <c r="U57" s="276">
        <v>158.5</v>
      </c>
    </row>
    <row r="58" spans="1:23" x14ac:dyDescent="0.25">
      <c r="A58" s="83" t="s">
        <v>190</v>
      </c>
      <c r="B58" s="290">
        <v>47.1</v>
      </c>
      <c r="C58" s="297">
        <v>93.6</v>
      </c>
      <c r="D58" s="297">
        <v>142</v>
      </c>
      <c r="E58" s="297">
        <v>191.4</v>
      </c>
      <c r="F58" s="276">
        <v>191.4</v>
      </c>
      <c r="G58" s="290">
        <v>49</v>
      </c>
      <c r="H58" s="297">
        <v>98.6</v>
      </c>
      <c r="I58" s="297">
        <v>148.19999999999999</v>
      </c>
      <c r="J58" s="297">
        <v>196.7</v>
      </c>
      <c r="K58" s="276">
        <v>196.7</v>
      </c>
      <c r="L58" s="290">
        <v>44</v>
      </c>
      <c r="M58" s="297">
        <v>91.5</v>
      </c>
      <c r="N58" s="297">
        <v>137.5</v>
      </c>
      <c r="O58" s="297">
        <v>181.6</v>
      </c>
      <c r="P58" s="276">
        <v>181.6</v>
      </c>
      <c r="Q58" s="290">
        <v>47.2</v>
      </c>
      <c r="R58" s="297">
        <v>96.2</v>
      </c>
      <c r="S58" s="297">
        <v>146.4</v>
      </c>
      <c r="T58" s="297">
        <v>194.6</v>
      </c>
      <c r="U58" s="276">
        <v>194.6</v>
      </c>
    </row>
    <row r="59" spans="1:23" x14ac:dyDescent="0.25">
      <c r="A59" s="146" t="s">
        <v>191</v>
      </c>
      <c r="B59" s="290"/>
      <c r="C59" s="297"/>
      <c r="D59" s="297"/>
      <c r="E59" s="297"/>
      <c r="F59" s="276"/>
      <c r="G59" s="290"/>
      <c r="H59" s="297"/>
      <c r="I59" s="297"/>
      <c r="J59" s="297"/>
      <c r="K59" s="276"/>
      <c r="L59" s="290"/>
      <c r="M59" s="297"/>
      <c r="N59" s="297"/>
      <c r="O59" s="297"/>
      <c r="P59" s="276"/>
      <c r="Q59" s="290"/>
      <c r="R59" s="297"/>
      <c r="S59" s="297"/>
      <c r="T59" s="297"/>
      <c r="U59" s="276"/>
    </row>
    <row r="60" spans="1:23" x14ac:dyDescent="0.25">
      <c r="A60" s="83" t="s">
        <v>192</v>
      </c>
      <c r="B60" s="290">
        <v>0</v>
      </c>
      <c r="C60" s="297">
        <v>0</v>
      </c>
      <c r="D60" s="297">
        <v>0</v>
      </c>
      <c r="E60" s="297">
        <v>0</v>
      </c>
      <c r="F60" s="276">
        <v>0</v>
      </c>
      <c r="G60" s="290">
        <v>3.8</v>
      </c>
      <c r="H60" s="297">
        <v>3.8</v>
      </c>
      <c r="I60" s="297">
        <v>31.3</v>
      </c>
      <c r="J60" s="297">
        <v>68.599999999999994</v>
      </c>
      <c r="K60" s="276">
        <v>68.599999999999994</v>
      </c>
      <c r="L60" s="290">
        <v>2</v>
      </c>
      <c r="M60" s="297">
        <v>2</v>
      </c>
      <c r="N60" s="297">
        <v>5.3</v>
      </c>
      <c r="O60" s="297">
        <v>5.3</v>
      </c>
      <c r="P60" s="276">
        <v>5.3</v>
      </c>
      <c r="Q60" s="290">
        <v>0</v>
      </c>
      <c r="R60" s="297">
        <v>0</v>
      </c>
      <c r="S60" s="297">
        <v>0</v>
      </c>
      <c r="T60" s="297">
        <v>0</v>
      </c>
      <c r="U60" s="276">
        <v>0</v>
      </c>
    </row>
    <row r="61" spans="1:23" x14ac:dyDescent="0.25">
      <c r="A61" s="58" t="s">
        <v>213</v>
      </c>
      <c r="B61" s="290">
        <v>0</v>
      </c>
      <c r="C61" s="297">
        <v>0</v>
      </c>
      <c r="D61" s="297">
        <v>0</v>
      </c>
      <c r="E61" s="297">
        <v>0</v>
      </c>
      <c r="F61" s="276">
        <v>0</v>
      </c>
      <c r="G61" s="290">
        <v>23.9</v>
      </c>
      <c r="H61" s="297">
        <v>23.9</v>
      </c>
      <c r="I61" s="297">
        <v>23.9</v>
      </c>
      <c r="J61" s="297">
        <v>23.9</v>
      </c>
      <c r="K61" s="276">
        <v>23.9</v>
      </c>
      <c r="L61" s="290">
        <v>0</v>
      </c>
      <c r="M61" s="297">
        <v>15.8</v>
      </c>
      <c r="N61" s="297">
        <v>15.8</v>
      </c>
      <c r="O61" s="297">
        <v>15.8</v>
      </c>
      <c r="P61" s="276">
        <v>15.8</v>
      </c>
      <c r="Q61" s="290">
        <v>0</v>
      </c>
      <c r="R61" s="297">
        <v>0</v>
      </c>
      <c r="S61" s="297">
        <v>0</v>
      </c>
      <c r="T61" s="297">
        <v>0</v>
      </c>
      <c r="U61" s="276">
        <v>0</v>
      </c>
    </row>
    <row r="62" spans="1:23" ht="14.4" thickBot="1" x14ac:dyDescent="0.3">
      <c r="A62" s="270" t="s">
        <v>193</v>
      </c>
      <c r="B62" s="292">
        <v>0</v>
      </c>
      <c r="C62" s="299">
        <v>0</v>
      </c>
      <c r="D62" s="299">
        <v>0</v>
      </c>
      <c r="E62" s="299">
        <v>0</v>
      </c>
      <c r="F62" s="278">
        <v>0</v>
      </c>
      <c r="G62" s="292">
        <v>0</v>
      </c>
      <c r="H62" s="299">
        <v>0</v>
      </c>
      <c r="I62" s="299">
        <v>0</v>
      </c>
      <c r="J62" s="299">
        <v>10</v>
      </c>
      <c r="K62" s="278">
        <v>10</v>
      </c>
      <c r="L62" s="292">
        <v>1.4</v>
      </c>
      <c r="M62" s="299">
        <v>1.4</v>
      </c>
      <c r="N62" s="299">
        <v>3.1</v>
      </c>
      <c r="O62" s="299">
        <v>3.1</v>
      </c>
      <c r="P62" s="278">
        <v>3.1</v>
      </c>
      <c r="Q62" s="292">
        <v>0</v>
      </c>
      <c r="R62" s="299">
        <v>0</v>
      </c>
      <c r="S62" s="299">
        <v>0</v>
      </c>
      <c r="T62" s="299">
        <v>0</v>
      </c>
      <c r="U62" s="278">
        <v>0</v>
      </c>
    </row>
    <row r="63" spans="1:23" ht="14.4" thickBot="1" x14ac:dyDescent="0.3">
      <c r="B63" s="279"/>
      <c r="C63" s="302"/>
      <c r="D63" s="302"/>
      <c r="E63" s="302"/>
      <c r="F63" s="279"/>
      <c r="G63" s="279"/>
      <c r="H63" s="302"/>
      <c r="I63" s="302"/>
      <c r="J63" s="302"/>
      <c r="K63" s="279"/>
      <c r="L63" s="279"/>
      <c r="M63" s="302"/>
      <c r="N63" s="302"/>
      <c r="O63" s="302"/>
      <c r="P63" s="279"/>
      <c r="Q63" s="279"/>
      <c r="R63" s="302"/>
      <c r="S63" s="302"/>
      <c r="T63" s="302"/>
      <c r="U63" s="279"/>
    </row>
    <row r="64" spans="1:23" ht="14.4" thickBot="1" x14ac:dyDescent="0.3">
      <c r="A64" s="123" t="s">
        <v>194</v>
      </c>
      <c r="B64" s="296"/>
      <c r="C64" s="300"/>
      <c r="D64" s="300"/>
      <c r="E64" s="300"/>
      <c r="F64" s="280"/>
      <c r="G64" s="296"/>
      <c r="H64" s="300"/>
      <c r="I64" s="300"/>
      <c r="J64" s="300"/>
      <c r="K64" s="280"/>
      <c r="L64" s="296"/>
      <c r="M64" s="300"/>
      <c r="N64" s="300"/>
      <c r="O64" s="300"/>
      <c r="P64" s="280"/>
      <c r="Q64" s="296"/>
      <c r="R64" s="300"/>
      <c r="S64" s="300"/>
      <c r="T64" s="300"/>
      <c r="U64" s="280"/>
    </row>
    <row r="65" spans="1:21" x14ac:dyDescent="0.25">
      <c r="A65" s="135" t="s">
        <v>164</v>
      </c>
      <c r="B65" s="316">
        <v>-546.1</v>
      </c>
      <c r="C65" s="317">
        <v>-44.7</v>
      </c>
      <c r="D65" s="317">
        <v>363.1</v>
      </c>
      <c r="E65" s="303">
        <v>1114.7</v>
      </c>
      <c r="F65" s="281">
        <v>1114.7</v>
      </c>
      <c r="G65" s="293">
        <v>-461.8</v>
      </c>
      <c r="H65" s="303">
        <v>-246.1</v>
      </c>
      <c r="I65" s="303">
        <v>210.3</v>
      </c>
      <c r="J65" s="303">
        <v>972.4</v>
      </c>
      <c r="K65" s="281">
        <v>972.4</v>
      </c>
      <c r="L65" s="293">
        <v>-716.4</v>
      </c>
      <c r="M65" s="303">
        <v>-539.4</v>
      </c>
      <c r="N65" s="303">
        <v>-401.9</v>
      </c>
      <c r="O65" s="303">
        <v>199.9</v>
      </c>
      <c r="P65" s="281">
        <v>199.9</v>
      </c>
      <c r="Q65" s="293">
        <v>-716.3</v>
      </c>
      <c r="R65" s="303">
        <v>-479.3</v>
      </c>
      <c r="S65" s="303">
        <v>-153.6</v>
      </c>
      <c r="T65" s="303">
        <v>575.79999999999995</v>
      </c>
      <c r="U65" s="281">
        <v>575.79999999999995</v>
      </c>
    </row>
    <row r="66" spans="1:21" x14ac:dyDescent="0.25">
      <c r="A66" s="136" t="s">
        <v>195</v>
      </c>
      <c r="B66" s="318">
        <v>-44.4</v>
      </c>
      <c r="C66" s="319">
        <v>-77.3</v>
      </c>
      <c r="D66" s="319">
        <v>-112.5</v>
      </c>
      <c r="E66" s="304">
        <v>-149.4</v>
      </c>
      <c r="F66" s="282">
        <v>-149.4</v>
      </c>
      <c r="G66" s="294">
        <v>-34.6</v>
      </c>
      <c r="H66" s="304">
        <v>-69.8</v>
      </c>
      <c r="I66" s="304">
        <v>-111.6</v>
      </c>
      <c r="J66" s="304">
        <v>-175.9</v>
      </c>
      <c r="K66" s="282">
        <v>-175.9</v>
      </c>
      <c r="L66" s="294">
        <v>-46.6</v>
      </c>
      <c r="M66" s="304">
        <v>-86.9</v>
      </c>
      <c r="N66" s="304">
        <v>-136</v>
      </c>
      <c r="O66" s="304">
        <v>-205.8</v>
      </c>
      <c r="P66" s="282">
        <v>-205.8</v>
      </c>
      <c r="Q66" s="294">
        <v>-49.3</v>
      </c>
      <c r="R66" s="304">
        <v>-88.2</v>
      </c>
      <c r="S66" s="304">
        <v>-137.69999999999999</v>
      </c>
      <c r="T66" s="304">
        <v>-186.9</v>
      </c>
      <c r="U66" s="282">
        <v>-186.9</v>
      </c>
    </row>
    <row r="67" spans="1:21" ht="14.4" thickBot="1" x14ac:dyDescent="0.3">
      <c r="A67" s="140" t="s">
        <v>196</v>
      </c>
      <c r="B67" s="320">
        <f t="shared" ref="B67:C67" si="0">SUM(B65:B66)</f>
        <v>-590.5</v>
      </c>
      <c r="C67" s="321">
        <f t="shared" si="0"/>
        <v>-122</v>
      </c>
      <c r="D67" s="321">
        <f>SUM(D65:D66)</f>
        <v>250.60000000000002</v>
      </c>
      <c r="E67" s="305">
        <v>965.3</v>
      </c>
      <c r="F67" s="283">
        <v>965.3</v>
      </c>
      <c r="G67" s="295">
        <v>-496.4</v>
      </c>
      <c r="H67" s="305">
        <v>-315.89999999999998</v>
      </c>
      <c r="I67" s="305">
        <v>98.7</v>
      </c>
      <c r="J67" s="305">
        <v>796.5</v>
      </c>
      <c r="K67" s="283">
        <v>796.5</v>
      </c>
      <c r="L67" s="295">
        <v>-763</v>
      </c>
      <c r="M67" s="305">
        <v>-626.29999999999995</v>
      </c>
      <c r="N67" s="305">
        <v>-537.9</v>
      </c>
      <c r="O67" s="305">
        <v>-5.9</v>
      </c>
      <c r="P67" s="283">
        <v>-5.9</v>
      </c>
      <c r="Q67" s="295">
        <v>-765.6</v>
      </c>
      <c r="R67" s="305">
        <v>-567.5</v>
      </c>
      <c r="S67" s="305">
        <v>-291.3</v>
      </c>
      <c r="T67" s="305">
        <v>388.9</v>
      </c>
      <c r="U67" s="283">
        <v>388.9</v>
      </c>
    </row>
  </sheetData>
  <pageMargins left="0.7" right="0.7" top="0.75" bottom="0.75" header="0.3" footer="0.3"/>
  <pageSetup paperSize="17"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B644-DBE7-482A-B384-F1BF04B7AEFA}">
  <sheetPr>
    <tabColor rgb="FFE30613"/>
  </sheetPr>
  <dimension ref="A1:AB20"/>
  <sheetViews>
    <sheetView showGridLines="0" zoomScale="80" zoomScaleNormal="80" workbookViewId="0">
      <pane xSplit="1" ySplit="4" topLeftCell="B5" activePane="bottomRight" state="frozen"/>
      <selection activeCell="W40" sqref="W40"/>
      <selection pane="topRight" activeCell="W40" sqref="W40"/>
      <selection pane="bottomLeft" activeCell="W40" sqref="W40"/>
      <selection pane="bottomRight" activeCell="B5" sqref="B5"/>
    </sheetView>
  </sheetViews>
  <sheetFormatPr defaultColWidth="8.88671875" defaultRowHeight="13.8" x14ac:dyDescent="0.25"/>
  <cols>
    <col min="1" max="1" width="69.44140625" style="2" customWidth="1"/>
    <col min="2" max="17" width="8.88671875" style="156"/>
    <col min="18" max="19" width="8.88671875" style="374"/>
    <col min="20" max="21" width="8.88671875" style="156"/>
    <col min="22" max="16384" width="8.88671875" style="2"/>
  </cols>
  <sheetData>
    <row r="1" spans="1:28" collapsed="1" x14ac:dyDescent="0.25">
      <c r="A1" s="4" t="s">
        <v>0</v>
      </c>
    </row>
    <row r="2" spans="1:28" x14ac:dyDescent="0.25">
      <c r="A2" s="5"/>
    </row>
    <row r="3" spans="1:28" ht="14.4" thickBot="1" x14ac:dyDescent="0.3"/>
    <row r="4" spans="1:28" ht="14.4" thickBot="1" x14ac:dyDescent="0.3">
      <c r="B4" s="124" t="s">
        <v>1</v>
      </c>
      <c r="C4" s="125" t="s">
        <v>2</v>
      </c>
      <c r="D4" s="125" t="s">
        <v>3</v>
      </c>
      <c r="E4" s="125" t="s">
        <v>4</v>
      </c>
      <c r="F4" s="126" t="s">
        <v>5</v>
      </c>
      <c r="G4" s="124" t="s">
        <v>6</v>
      </c>
      <c r="H4" s="125" t="s">
        <v>7</v>
      </c>
      <c r="I4" s="125" t="s">
        <v>8</v>
      </c>
      <c r="J4" s="125" t="s">
        <v>9</v>
      </c>
      <c r="K4" s="126" t="s">
        <v>10</v>
      </c>
      <c r="L4" s="124" t="s">
        <v>45</v>
      </c>
      <c r="M4" s="125" t="s">
        <v>46</v>
      </c>
      <c r="N4" s="125" t="s">
        <v>47</v>
      </c>
      <c r="O4" s="125" t="s">
        <v>48</v>
      </c>
      <c r="P4" s="126" t="s">
        <v>49</v>
      </c>
      <c r="Q4" s="124" t="s">
        <v>210</v>
      </c>
      <c r="R4" s="125" t="s">
        <v>219</v>
      </c>
      <c r="S4" s="125" t="s">
        <v>223</v>
      </c>
      <c r="T4" s="125" t="s">
        <v>229</v>
      </c>
      <c r="U4" s="126" t="s">
        <v>230</v>
      </c>
    </row>
    <row r="5" spans="1:28" ht="15" customHeight="1" thickBot="1" x14ac:dyDescent="0.3">
      <c r="A5" s="120" t="s">
        <v>222</v>
      </c>
      <c r="B5" s="157" t="s">
        <v>218</v>
      </c>
      <c r="C5" s="158"/>
      <c r="D5" s="158"/>
      <c r="E5" s="158"/>
      <c r="F5" s="159"/>
      <c r="G5" s="157"/>
      <c r="H5" s="158"/>
      <c r="I5" s="158"/>
      <c r="J5" s="158"/>
      <c r="K5" s="159"/>
      <c r="L5" s="158"/>
      <c r="M5" s="158"/>
      <c r="N5" s="158"/>
      <c r="O5" s="158"/>
      <c r="P5" s="159"/>
      <c r="Q5" s="158"/>
      <c r="R5" s="158"/>
      <c r="S5" s="158"/>
      <c r="T5" s="158"/>
      <c r="U5" s="159"/>
    </row>
    <row r="6" spans="1:28" x14ac:dyDescent="0.25">
      <c r="A6" s="145" t="s">
        <v>80</v>
      </c>
      <c r="B6" s="153">
        <v>67.599999999999994</v>
      </c>
      <c r="C6" s="154">
        <f>B11</f>
        <v>69.5</v>
      </c>
      <c r="D6" s="154">
        <f>C11</f>
        <v>65</v>
      </c>
      <c r="E6" s="154">
        <f>D11</f>
        <v>65.7</v>
      </c>
      <c r="F6" s="155">
        <f>B6</f>
        <v>67.599999999999994</v>
      </c>
      <c r="G6" s="153">
        <f>F11</f>
        <v>68.899999999999991</v>
      </c>
      <c r="H6" s="154">
        <f>G11</f>
        <v>70.899999999999991</v>
      </c>
      <c r="I6" s="154">
        <f>H11</f>
        <v>73.400000000000006</v>
      </c>
      <c r="J6" s="154">
        <f>I11</f>
        <v>74.700000000000017</v>
      </c>
      <c r="K6" s="155">
        <f>G6</f>
        <v>68.899999999999991</v>
      </c>
      <c r="L6" s="154">
        <f>K11</f>
        <v>76.59999999999998</v>
      </c>
      <c r="M6" s="154">
        <f>L11</f>
        <v>77.799999999999969</v>
      </c>
      <c r="N6" s="154">
        <f>M11</f>
        <v>82.09999999999998</v>
      </c>
      <c r="O6" s="154">
        <v>81.699999999999989</v>
      </c>
      <c r="P6" s="155">
        <v>76.59999999999998</v>
      </c>
      <c r="Q6" s="154">
        <v>79.099999999999994</v>
      </c>
      <c r="R6" s="154">
        <v>78.5</v>
      </c>
      <c r="S6" s="154">
        <v>78.2</v>
      </c>
      <c r="T6" s="154">
        <v>77.7</v>
      </c>
      <c r="U6" s="155">
        <v>79.099999999999994</v>
      </c>
      <c r="V6" s="148"/>
      <c r="W6" s="148"/>
      <c r="X6" s="148"/>
      <c r="Y6" s="148"/>
      <c r="Z6" s="148"/>
      <c r="AA6" s="148"/>
      <c r="AB6" s="148"/>
    </row>
    <row r="7" spans="1:28" x14ac:dyDescent="0.25">
      <c r="A7" s="129" t="s">
        <v>81</v>
      </c>
      <c r="B7" s="160">
        <v>1.4</v>
      </c>
      <c r="C7" s="161">
        <v>-1.6</v>
      </c>
      <c r="D7" s="161">
        <v>0.5</v>
      </c>
      <c r="E7" s="161">
        <v>1.5</v>
      </c>
      <c r="F7" s="162">
        <f>SUM(B7:E7)</f>
        <v>1.7999999999999998</v>
      </c>
      <c r="G7" s="160">
        <v>1.9</v>
      </c>
      <c r="H7" s="161">
        <v>-1.1000000000000001</v>
      </c>
      <c r="I7" s="161">
        <v>0.2</v>
      </c>
      <c r="J7" s="161">
        <v>-1</v>
      </c>
      <c r="K7" s="162">
        <f>SUM(G7:J7)</f>
        <v>0</v>
      </c>
      <c r="L7" s="161">
        <v>-0.5</v>
      </c>
      <c r="M7" s="161">
        <v>-1.6</v>
      </c>
      <c r="N7" s="161">
        <v>-3.5</v>
      </c>
      <c r="O7" s="161">
        <v>-3.6</v>
      </c>
      <c r="P7" s="162">
        <v>-9.1999999999999993</v>
      </c>
      <c r="Q7" s="161">
        <v>3</v>
      </c>
      <c r="R7" s="161">
        <v>-0.1</v>
      </c>
      <c r="S7" s="161">
        <v>-0.7</v>
      </c>
      <c r="T7" s="161">
        <v>-1.7</v>
      </c>
      <c r="U7" s="162">
        <v>0.50000000000000022</v>
      </c>
    </row>
    <row r="8" spans="1:28" x14ac:dyDescent="0.25">
      <c r="A8" s="129" t="s">
        <v>84</v>
      </c>
      <c r="B8" s="160">
        <v>1.2</v>
      </c>
      <c r="C8" s="161">
        <v>-1.9</v>
      </c>
      <c r="D8" s="161">
        <v>-0.2</v>
      </c>
      <c r="E8" s="161">
        <v>0.5</v>
      </c>
      <c r="F8" s="162">
        <f>SUM(B8:E8)</f>
        <v>-0.39999999999999991</v>
      </c>
      <c r="G8" s="160">
        <v>0.9</v>
      </c>
      <c r="H8" s="161">
        <v>3.3</v>
      </c>
      <c r="I8" s="161">
        <v>1.7</v>
      </c>
      <c r="J8" s="161">
        <v>1.9</v>
      </c>
      <c r="K8" s="162">
        <f>SUM(G8:J8)</f>
        <v>7.8000000000000007</v>
      </c>
      <c r="L8" s="161">
        <v>3</v>
      </c>
      <c r="M8" s="161">
        <v>3.1</v>
      </c>
      <c r="N8" s="161">
        <v>0.9</v>
      </c>
      <c r="O8" s="161">
        <v>0.2</v>
      </c>
      <c r="P8" s="162">
        <v>7.2</v>
      </c>
      <c r="Q8" s="161">
        <v>-1.6</v>
      </c>
      <c r="R8" s="161">
        <v>-0.5</v>
      </c>
      <c r="S8" s="161">
        <v>-0.5</v>
      </c>
      <c r="T8" s="161">
        <v>-1.4</v>
      </c>
      <c r="U8" s="162">
        <v>-4</v>
      </c>
    </row>
    <row r="9" spans="1:28" x14ac:dyDescent="0.25">
      <c r="A9" s="129" t="s">
        <v>83</v>
      </c>
      <c r="B9" s="160">
        <v>3.7</v>
      </c>
      <c r="C9" s="161">
        <v>2.1</v>
      </c>
      <c r="D9" s="161">
        <v>1.4</v>
      </c>
      <c r="E9" s="161">
        <v>2.9</v>
      </c>
      <c r="F9" s="162">
        <f>SUM(B9:E9)</f>
        <v>10.100000000000001</v>
      </c>
      <c r="G9" s="160">
        <v>1.1000000000000001</v>
      </c>
      <c r="H9" s="161">
        <v>1.9</v>
      </c>
      <c r="I9" s="161">
        <v>1.5</v>
      </c>
      <c r="J9" s="161">
        <v>2.8</v>
      </c>
      <c r="K9" s="162">
        <f>SUM(G9:J9)</f>
        <v>7.3</v>
      </c>
      <c r="L9" s="161">
        <v>3.1</v>
      </c>
      <c r="M9" s="161">
        <v>3.9</v>
      </c>
      <c r="N9" s="161">
        <v>3.2</v>
      </c>
      <c r="O9" s="161">
        <v>2</v>
      </c>
      <c r="P9" s="162">
        <v>12.2</v>
      </c>
      <c r="Q9" s="161">
        <v>1.3</v>
      </c>
      <c r="R9" s="161">
        <v>1.1000000000000001</v>
      </c>
      <c r="S9" s="161">
        <v>1.1000000000000001</v>
      </c>
      <c r="T9" s="161">
        <v>0.5</v>
      </c>
      <c r="U9" s="162">
        <v>4</v>
      </c>
    </row>
    <row r="10" spans="1:28" x14ac:dyDescent="0.25">
      <c r="A10" s="129" t="s">
        <v>82</v>
      </c>
      <c r="B10" s="163">
        <v>-4.4000000000000004</v>
      </c>
      <c r="C10" s="164">
        <v>-3.1</v>
      </c>
      <c r="D10" s="164">
        <v>-1</v>
      </c>
      <c r="E10" s="164">
        <v>-1.7</v>
      </c>
      <c r="F10" s="165">
        <f>SUM(B10:E10)</f>
        <v>-10.199999999999999</v>
      </c>
      <c r="G10" s="163">
        <v>-1.9</v>
      </c>
      <c r="H10" s="164">
        <v>-1.6</v>
      </c>
      <c r="I10" s="164">
        <v>-2.1</v>
      </c>
      <c r="J10" s="164">
        <v>-1.8</v>
      </c>
      <c r="K10" s="165">
        <f>SUM(G10:J10)</f>
        <v>-7.3999999999999995</v>
      </c>
      <c r="L10" s="164">
        <v>-4.4000000000000004</v>
      </c>
      <c r="M10" s="164">
        <v>-1.1000000000000001</v>
      </c>
      <c r="N10" s="164">
        <v>-1</v>
      </c>
      <c r="O10" s="164">
        <v>-1.2</v>
      </c>
      <c r="P10" s="165">
        <v>-7.7</v>
      </c>
      <c r="Q10" s="164">
        <v>-3.3</v>
      </c>
      <c r="R10" s="164">
        <v>-0.8</v>
      </c>
      <c r="S10" s="164">
        <v>-0.4</v>
      </c>
      <c r="T10" s="164">
        <v>-1.2</v>
      </c>
      <c r="U10" s="165">
        <v>-5.7</v>
      </c>
    </row>
    <row r="11" spans="1:28" ht="14.4" thickBot="1" x14ac:dyDescent="0.3">
      <c r="A11" s="130" t="s">
        <v>85</v>
      </c>
      <c r="B11" s="166">
        <f t="shared" ref="B11:N11" si="0">SUM(B6:B10)</f>
        <v>69.5</v>
      </c>
      <c r="C11" s="167">
        <f t="shared" si="0"/>
        <v>65</v>
      </c>
      <c r="D11" s="167">
        <f t="shared" si="0"/>
        <v>65.7</v>
      </c>
      <c r="E11" s="167">
        <f t="shared" si="0"/>
        <v>68.900000000000006</v>
      </c>
      <c r="F11" s="168">
        <f t="shared" si="0"/>
        <v>68.899999999999991</v>
      </c>
      <c r="G11" s="166">
        <f t="shared" si="0"/>
        <v>70.899999999999991</v>
      </c>
      <c r="H11" s="167">
        <f t="shared" si="0"/>
        <v>73.400000000000006</v>
      </c>
      <c r="I11" s="167">
        <f t="shared" si="0"/>
        <v>74.700000000000017</v>
      </c>
      <c r="J11" s="167">
        <f t="shared" si="0"/>
        <v>76.600000000000023</v>
      </c>
      <c r="K11" s="168">
        <f t="shared" si="0"/>
        <v>76.59999999999998</v>
      </c>
      <c r="L11" s="167">
        <f t="shared" si="0"/>
        <v>77.799999999999969</v>
      </c>
      <c r="M11" s="167">
        <f t="shared" si="0"/>
        <v>82.09999999999998</v>
      </c>
      <c r="N11" s="167">
        <f t="shared" si="0"/>
        <v>81.699999999999989</v>
      </c>
      <c r="O11" s="167">
        <v>79.099999999999994</v>
      </c>
      <c r="P11" s="168">
        <v>79.09999999999998</v>
      </c>
      <c r="Q11" s="167">
        <v>78.5</v>
      </c>
      <c r="R11" s="167">
        <v>78.2</v>
      </c>
      <c r="S11" s="167">
        <v>77.7</v>
      </c>
      <c r="T11" s="167">
        <v>73.900000000000006</v>
      </c>
      <c r="U11" s="168">
        <v>73.900000000000006</v>
      </c>
    </row>
    <row r="12" spans="1:28" ht="13.8" customHeight="1" x14ac:dyDescent="0.25">
      <c r="A12" s="431" t="s">
        <v>246</v>
      </c>
      <c r="B12" s="431"/>
      <c r="C12" s="431"/>
      <c r="D12" s="431"/>
      <c r="E12" s="431"/>
      <c r="F12" s="431"/>
      <c r="G12" s="431"/>
      <c r="H12" s="431"/>
      <c r="I12" s="431"/>
      <c r="J12" s="431"/>
      <c r="K12" s="431"/>
      <c r="L12" s="431"/>
      <c r="M12" s="431"/>
      <c r="N12" s="431"/>
      <c r="O12" s="431"/>
      <c r="P12" s="431"/>
      <c r="Q12" s="431"/>
      <c r="R12" s="431"/>
      <c r="S12" s="431"/>
      <c r="T12" s="431"/>
      <c r="U12" s="431"/>
    </row>
    <row r="13" spans="1:28" x14ac:dyDescent="0.25">
      <c r="A13" s="432"/>
      <c r="B13" s="432"/>
      <c r="C13" s="432"/>
      <c r="D13" s="432"/>
      <c r="E13" s="432"/>
      <c r="F13" s="432"/>
      <c r="G13" s="432"/>
      <c r="H13" s="432"/>
      <c r="I13" s="432"/>
      <c r="J13" s="432"/>
      <c r="K13" s="432"/>
      <c r="L13" s="432"/>
      <c r="M13" s="432"/>
      <c r="N13" s="432"/>
      <c r="O13" s="432"/>
      <c r="P13" s="432"/>
      <c r="Q13" s="432"/>
      <c r="R13" s="432"/>
      <c r="S13" s="432"/>
      <c r="T13" s="432"/>
      <c r="U13" s="432"/>
    </row>
    <row r="14" spans="1:28" customFormat="1" ht="15" thickBot="1" x14ac:dyDescent="0.35"/>
    <row r="15" spans="1:28" ht="14.4" thickBot="1" x14ac:dyDescent="0.3">
      <c r="B15" s="124" t="s">
        <v>1</v>
      </c>
      <c r="C15" s="125" t="s">
        <v>2</v>
      </c>
      <c r="D15" s="125" t="s">
        <v>3</v>
      </c>
      <c r="E15" s="125" t="s">
        <v>4</v>
      </c>
      <c r="F15" s="126" t="s">
        <v>5</v>
      </c>
      <c r="G15" s="124" t="s">
        <v>6</v>
      </c>
      <c r="H15" s="125" t="s">
        <v>7</v>
      </c>
      <c r="I15" s="125" t="s">
        <v>8</v>
      </c>
      <c r="J15" s="125" t="s">
        <v>9</v>
      </c>
      <c r="K15" s="126" t="s">
        <v>10</v>
      </c>
      <c r="L15" s="124" t="s">
        <v>45</v>
      </c>
      <c r="M15" s="125" t="s">
        <v>46</v>
      </c>
      <c r="N15" s="125" t="s">
        <v>47</v>
      </c>
      <c r="O15" s="125" t="s">
        <v>48</v>
      </c>
      <c r="P15" s="126" t="s">
        <v>49</v>
      </c>
      <c r="Q15" s="124" t="s">
        <v>210</v>
      </c>
      <c r="R15" s="125" t="str">
        <f>R4</f>
        <v>Q2 2023</v>
      </c>
      <c r="S15" s="125" t="str">
        <f>S4</f>
        <v>Q3 2023</v>
      </c>
      <c r="T15" s="125" t="s">
        <v>229</v>
      </c>
      <c r="U15" s="126" t="s">
        <v>230</v>
      </c>
    </row>
    <row r="16" spans="1:28" ht="14.4" thickBot="1" x14ac:dyDescent="0.3">
      <c r="A16" s="120" t="s">
        <v>221</v>
      </c>
      <c r="B16" s="157"/>
      <c r="C16" s="158"/>
      <c r="D16" s="158"/>
      <c r="E16" s="158"/>
      <c r="F16" s="159"/>
      <c r="G16" s="157"/>
      <c r="H16" s="158"/>
      <c r="I16" s="158"/>
      <c r="J16" s="158"/>
      <c r="K16" s="159"/>
      <c r="L16" s="158"/>
      <c r="M16" s="158"/>
      <c r="N16" s="158"/>
      <c r="O16" s="158"/>
      <c r="P16" s="159"/>
      <c r="Q16" s="158"/>
      <c r="R16" s="158"/>
      <c r="S16" s="158"/>
      <c r="T16" s="158"/>
      <c r="U16" s="159"/>
    </row>
    <row r="17" spans="1:21" ht="14.4" customHeight="1" x14ac:dyDescent="0.25">
      <c r="A17" s="129" t="s">
        <v>87</v>
      </c>
      <c r="B17" s="160">
        <v>1.3</v>
      </c>
      <c r="C17" s="161">
        <v>7</v>
      </c>
      <c r="D17" s="161">
        <v>19.3</v>
      </c>
      <c r="E17" s="161">
        <v>41.4</v>
      </c>
      <c r="F17" s="162">
        <v>69</v>
      </c>
      <c r="G17" s="160">
        <v>1.8</v>
      </c>
      <c r="H17" s="161">
        <v>-0.9</v>
      </c>
      <c r="I17" s="161">
        <v>1.2</v>
      </c>
      <c r="J17" s="161">
        <v>12.2</v>
      </c>
      <c r="K17" s="162">
        <v>14.3</v>
      </c>
      <c r="L17" s="161">
        <v>3.3</v>
      </c>
      <c r="M17" s="161">
        <v>8.3000000000000007</v>
      </c>
      <c r="N17" s="161">
        <v>9.4</v>
      </c>
      <c r="O17" s="161">
        <v>23.5</v>
      </c>
      <c r="P17" s="162">
        <v>44.5</v>
      </c>
      <c r="Q17" s="161">
        <v>25.7</v>
      </c>
      <c r="R17" s="161">
        <v>5.8</v>
      </c>
      <c r="S17" s="161">
        <v>16.399999999999999</v>
      </c>
      <c r="T17" s="161">
        <v>14.2</v>
      </c>
      <c r="U17" s="162">
        <v>62.099999999999994</v>
      </c>
    </row>
    <row r="18" spans="1:21" ht="14.4" customHeight="1" x14ac:dyDescent="0.25">
      <c r="A18" s="129" t="s">
        <v>88</v>
      </c>
      <c r="B18" s="160">
        <v>21</v>
      </c>
      <c r="C18" s="161">
        <v>20.6</v>
      </c>
      <c r="D18" s="161">
        <v>14.8</v>
      </c>
      <c r="E18" s="161">
        <v>31.8</v>
      </c>
      <c r="F18" s="162">
        <v>88.2</v>
      </c>
      <c r="G18" s="160">
        <v>15.5</v>
      </c>
      <c r="H18" s="161">
        <v>17.899999999999999</v>
      </c>
      <c r="I18" s="161">
        <v>14.4</v>
      </c>
      <c r="J18" s="161">
        <v>20</v>
      </c>
      <c r="K18" s="162">
        <v>67.8</v>
      </c>
      <c r="L18" s="161">
        <v>16.899999999999999</v>
      </c>
      <c r="M18" s="161">
        <v>16.600000000000001</v>
      </c>
      <c r="N18" s="161">
        <v>11.7</v>
      </c>
      <c r="O18" s="161">
        <v>18.399999999999999</v>
      </c>
      <c r="P18" s="162">
        <v>63.6</v>
      </c>
      <c r="Q18" s="161">
        <v>10</v>
      </c>
      <c r="R18" s="161">
        <v>6.6</v>
      </c>
      <c r="S18" s="161">
        <v>15.1</v>
      </c>
      <c r="T18" s="161">
        <v>11.3</v>
      </c>
      <c r="U18" s="162">
        <v>43</v>
      </c>
    </row>
    <row r="19" spans="1:21" ht="27.6" x14ac:dyDescent="0.25">
      <c r="A19" s="426" t="s">
        <v>243</v>
      </c>
      <c r="B19" s="169">
        <v>-8.1999999999999993</v>
      </c>
      <c r="C19" s="170">
        <v>0.6</v>
      </c>
      <c r="D19" s="170">
        <v>-0.6</v>
      </c>
      <c r="E19" s="170">
        <v>-6.6</v>
      </c>
      <c r="F19" s="171">
        <v>-14.8</v>
      </c>
      <c r="G19" s="169">
        <v>-0.1</v>
      </c>
      <c r="H19" s="170">
        <v>1.1000000000000001</v>
      </c>
      <c r="I19" s="220" t="s">
        <v>25</v>
      </c>
      <c r="J19" s="170">
        <v>1.6</v>
      </c>
      <c r="K19" s="171">
        <v>2.6</v>
      </c>
      <c r="L19" s="170">
        <v>-0.7</v>
      </c>
      <c r="M19" s="170">
        <v>1</v>
      </c>
      <c r="N19" s="170">
        <v>-0.1</v>
      </c>
      <c r="O19" s="170">
        <v>-3.5</v>
      </c>
      <c r="P19" s="171">
        <v>-3.3</v>
      </c>
      <c r="Q19" s="170" t="s">
        <v>25</v>
      </c>
      <c r="R19" s="170">
        <v>-0.6</v>
      </c>
      <c r="S19" s="170">
        <v>0.1</v>
      </c>
      <c r="T19" s="170">
        <v>-3.9</v>
      </c>
      <c r="U19" s="171">
        <v>-4.4000000000000004</v>
      </c>
    </row>
    <row r="20" spans="1:21" ht="14.4" thickBot="1" x14ac:dyDescent="0.3">
      <c r="A20" s="134" t="s">
        <v>89</v>
      </c>
      <c r="B20" s="166">
        <v>14.1</v>
      </c>
      <c r="C20" s="167">
        <v>28.2</v>
      </c>
      <c r="D20" s="167">
        <v>33.5</v>
      </c>
      <c r="E20" s="167">
        <v>66.599999999999994</v>
      </c>
      <c r="F20" s="168">
        <v>142.4</v>
      </c>
      <c r="G20" s="166">
        <v>17.2</v>
      </c>
      <c r="H20" s="167">
        <v>18.100000000000001</v>
      </c>
      <c r="I20" s="167">
        <v>15.6</v>
      </c>
      <c r="J20" s="167">
        <v>33.799999999999997</v>
      </c>
      <c r="K20" s="168">
        <v>84.7</v>
      </c>
      <c r="L20" s="167">
        <v>19.5</v>
      </c>
      <c r="M20" s="167">
        <v>25.9</v>
      </c>
      <c r="N20" s="167">
        <v>21</v>
      </c>
      <c r="O20" s="167">
        <v>38.4</v>
      </c>
      <c r="P20" s="168">
        <v>104.8</v>
      </c>
      <c r="Q20" s="167">
        <v>35.700000000000003</v>
      </c>
      <c r="R20" s="167">
        <v>11.799999999999999</v>
      </c>
      <c r="S20" s="167">
        <v>31.6</v>
      </c>
      <c r="T20" s="167">
        <v>21.6</v>
      </c>
      <c r="U20" s="168">
        <f>SUM(U17:U19)</f>
        <v>100.69999999999999</v>
      </c>
    </row>
  </sheetData>
  <mergeCells count="1">
    <mergeCell ref="A12:U13"/>
  </mergeCells>
  <pageMargins left="0.7" right="0.7" top="0.75" bottom="0.75" header="0.3" footer="0.3"/>
  <pageSetup paperSize="1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F573-9A04-4CA0-805E-F4E60E01620C}">
  <sheetPr>
    <tabColor rgb="FFE30613"/>
  </sheetPr>
  <dimension ref="A1:O23"/>
  <sheetViews>
    <sheetView showGridLines="0" zoomScaleNormal="100" workbookViewId="0">
      <selection sqref="A1:O1"/>
    </sheetView>
  </sheetViews>
  <sheetFormatPr defaultColWidth="8.88671875" defaultRowHeight="13.8" x14ac:dyDescent="0.25"/>
  <cols>
    <col min="1" max="1" width="14.44140625" style="2" bestFit="1" customWidth="1"/>
    <col min="2" max="16384" width="8.88671875" style="2"/>
  </cols>
  <sheetData>
    <row r="1" spans="1:15" ht="60.6" customHeight="1" x14ac:dyDescent="0.25">
      <c r="A1" s="433" t="s">
        <v>247</v>
      </c>
      <c r="B1" s="433"/>
      <c r="C1" s="433"/>
      <c r="D1" s="433"/>
      <c r="E1" s="433"/>
      <c r="F1" s="433"/>
      <c r="G1" s="433"/>
      <c r="H1" s="433"/>
      <c r="I1" s="433"/>
      <c r="J1" s="433"/>
      <c r="K1" s="433"/>
      <c r="L1" s="433"/>
      <c r="M1" s="433"/>
      <c r="N1" s="433"/>
      <c r="O1" s="433"/>
    </row>
    <row r="3" spans="1:15" ht="50.4" customHeight="1" x14ac:dyDescent="0.25">
      <c r="A3" s="433" t="s">
        <v>90</v>
      </c>
      <c r="B3" s="433"/>
      <c r="C3" s="433"/>
      <c r="D3" s="433"/>
      <c r="E3" s="433"/>
      <c r="F3" s="433"/>
      <c r="G3" s="433"/>
      <c r="H3" s="433"/>
      <c r="I3" s="433"/>
      <c r="J3" s="433"/>
      <c r="K3" s="433"/>
      <c r="L3" s="433"/>
      <c r="M3" s="433"/>
      <c r="N3" s="433"/>
      <c r="O3" s="433"/>
    </row>
    <row r="4" spans="1:15" x14ac:dyDescent="0.25">
      <c r="A4" s="174" t="s">
        <v>91</v>
      </c>
    </row>
    <row r="5" spans="1:15" x14ac:dyDescent="0.25">
      <c r="A5" s="174" t="s">
        <v>95</v>
      </c>
    </row>
    <row r="6" spans="1:15" x14ac:dyDescent="0.25">
      <c r="A6" s="174" t="s">
        <v>94</v>
      </c>
    </row>
    <row r="7" spans="1:15" x14ac:dyDescent="0.25">
      <c r="A7" s="174" t="s">
        <v>92</v>
      </c>
    </row>
    <row r="8" spans="1:15" x14ac:dyDescent="0.25">
      <c r="A8" s="174" t="s">
        <v>93</v>
      </c>
    </row>
    <row r="10" spans="1:15" ht="70.349999999999994" customHeight="1" x14ac:dyDescent="0.25">
      <c r="A10" s="433" t="s">
        <v>96</v>
      </c>
      <c r="B10" s="433"/>
      <c r="C10" s="433"/>
      <c r="D10" s="433"/>
      <c r="E10" s="433"/>
      <c r="F10" s="433"/>
      <c r="G10" s="433"/>
      <c r="H10" s="433"/>
      <c r="I10" s="433"/>
      <c r="J10" s="433"/>
      <c r="K10" s="433"/>
      <c r="L10" s="433"/>
      <c r="M10" s="433"/>
      <c r="N10" s="433"/>
      <c r="O10" s="433"/>
    </row>
    <row r="11" spans="1:15" x14ac:dyDescent="0.25">
      <c r="A11" s="172"/>
      <c r="B11" s="172"/>
      <c r="C11" s="172"/>
      <c r="D11" s="172"/>
      <c r="E11" s="172"/>
      <c r="F11" s="172"/>
      <c r="G11" s="172"/>
      <c r="H11" s="172"/>
      <c r="I11" s="172"/>
      <c r="J11" s="172"/>
      <c r="K11" s="172"/>
      <c r="L11" s="172"/>
      <c r="M11" s="172"/>
      <c r="N11" s="172"/>
      <c r="O11" s="172"/>
    </row>
    <row r="12" spans="1:15" ht="14.4" customHeight="1" x14ac:dyDescent="0.25">
      <c r="A12" s="435" t="s">
        <v>97</v>
      </c>
      <c r="B12" s="435"/>
      <c r="C12" s="435"/>
      <c r="D12" s="435"/>
      <c r="E12" s="435"/>
      <c r="F12" s="435"/>
      <c r="G12" s="435"/>
      <c r="H12" s="435"/>
      <c r="I12" s="435"/>
      <c r="J12" s="435"/>
      <c r="K12" s="435"/>
      <c r="L12" s="435"/>
      <c r="M12" s="435"/>
      <c r="N12" s="435"/>
      <c r="O12" s="435"/>
    </row>
    <row r="13" spans="1:15" s="173" customFormat="1" ht="70.650000000000006" customHeight="1" x14ac:dyDescent="0.3">
      <c r="A13" s="433" t="s">
        <v>206</v>
      </c>
      <c r="B13" s="433"/>
      <c r="C13" s="433"/>
      <c r="D13" s="433"/>
      <c r="E13" s="433"/>
      <c r="F13" s="433"/>
      <c r="G13" s="433"/>
      <c r="H13" s="433"/>
      <c r="I13" s="433"/>
      <c r="J13" s="433"/>
      <c r="K13" s="433"/>
      <c r="L13" s="433"/>
      <c r="M13" s="433"/>
      <c r="N13" s="433"/>
      <c r="O13" s="433"/>
    </row>
    <row r="15" spans="1:15" ht="130.35" customHeight="1" x14ac:dyDescent="0.25">
      <c r="A15" s="433" t="s">
        <v>207</v>
      </c>
      <c r="B15" s="433"/>
      <c r="C15" s="433"/>
      <c r="D15" s="433"/>
      <c r="E15" s="433"/>
      <c r="F15" s="433"/>
      <c r="G15" s="433"/>
      <c r="H15" s="433"/>
      <c r="I15" s="433"/>
      <c r="J15" s="433"/>
      <c r="K15" s="433"/>
      <c r="L15" s="433"/>
      <c r="M15" s="433"/>
      <c r="N15" s="433"/>
      <c r="O15" s="433"/>
    </row>
    <row r="17" spans="1:15" ht="98.4" customHeight="1" x14ac:dyDescent="0.25">
      <c r="A17" s="433" t="s">
        <v>208</v>
      </c>
      <c r="B17" s="433"/>
      <c r="C17" s="433"/>
      <c r="D17" s="433"/>
      <c r="E17" s="433"/>
      <c r="F17" s="433"/>
      <c r="G17" s="433"/>
      <c r="H17" s="433"/>
      <c r="I17" s="433"/>
      <c r="J17" s="433"/>
      <c r="K17" s="433"/>
      <c r="L17" s="433"/>
      <c r="M17" s="433"/>
      <c r="N17" s="433"/>
      <c r="O17" s="433"/>
    </row>
    <row r="19" spans="1:15" ht="57.6" customHeight="1" x14ac:dyDescent="0.25">
      <c r="A19" s="433" t="s">
        <v>209</v>
      </c>
      <c r="B19" s="433"/>
      <c r="C19" s="433"/>
      <c r="D19" s="433"/>
      <c r="E19" s="433"/>
      <c r="F19" s="433"/>
      <c r="G19" s="433"/>
      <c r="H19" s="433"/>
      <c r="I19" s="433"/>
      <c r="J19" s="433"/>
      <c r="K19" s="433"/>
      <c r="L19" s="433"/>
      <c r="M19" s="433"/>
      <c r="N19" s="433"/>
      <c r="O19" s="433"/>
    </row>
    <row r="21" spans="1:15" ht="49.5" customHeight="1" x14ac:dyDescent="0.25">
      <c r="A21" s="434" t="s">
        <v>231</v>
      </c>
      <c r="B21" s="433"/>
      <c r="C21" s="433"/>
      <c r="D21" s="433"/>
      <c r="E21" s="433"/>
      <c r="F21" s="433"/>
      <c r="G21" s="433"/>
      <c r="H21" s="433"/>
      <c r="I21" s="433"/>
      <c r="J21" s="433"/>
      <c r="K21" s="433"/>
      <c r="L21" s="433"/>
      <c r="M21" s="433"/>
      <c r="N21" s="433"/>
      <c r="O21" s="433"/>
    </row>
    <row r="23" spans="1:15" ht="68.400000000000006" customHeight="1" x14ac:dyDescent="0.25">
      <c r="A23" s="433" t="s">
        <v>215</v>
      </c>
      <c r="B23" s="433"/>
      <c r="C23" s="433"/>
      <c r="D23" s="433"/>
      <c r="E23" s="433"/>
      <c r="F23" s="433"/>
      <c r="G23" s="433"/>
      <c r="H23" s="433"/>
      <c r="I23" s="433"/>
      <c r="J23" s="433"/>
      <c r="K23" s="433"/>
      <c r="L23" s="433"/>
      <c r="M23" s="433"/>
      <c r="N23" s="433"/>
      <c r="O23" s="433"/>
    </row>
  </sheetData>
  <mergeCells count="10">
    <mergeCell ref="A17:O17"/>
    <mergeCell ref="A19:O19"/>
    <mergeCell ref="A21:O21"/>
    <mergeCell ref="A23:O23"/>
    <mergeCell ref="A1:O1"/>
    <mergeCell ref="A3:O3"/>
    <mergeCell ref="A10:O10"/>
    <mergeCell ref="A12:O12"/>
    <mergeCell ref="A13:O13"/>
    <mergeCell ref="A15:O15"/>
  </mergeCells>
  <pageMargins left="0.7" right="0.7" top="0.75" bottom="0.75" header="0.3" footer="0.3"/>
  <pageSetup paperSize="17"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F601972484AD409AB05A1EA8FFE9D3" ma:contentTypeVersion="4" ma:contentTypeDescription="Create a new document." ma:contentTypeScope="" ma:versionID="dc061aca4eccf027cec9dcd0a56d33c6">
  <xsd:schema xmlns:xsd="http://www.w3.org/2001/XMLSchema" xmlns:xs="http://www.w3.org/2001/XMLSchema" xmlns:p="http://schemas.microsoft.com/office/2006/metadata/properties" xmlns:ns2="d873f428-985b-40d7-9f9f-0c45d225f189" targetNamespace="http://schemas.microsoft.com/office/2006/metadata/properties" ma:root="true" ma:fieldsID="bb59f24ee1f6a75e59c6d2c40dc32da0" ns2:_="">
    <xsd:import namespace="d873f428-985b-40d7-9f9f-0c45d225f18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3f428-985b-40d7-9f9f-0c45d225f1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383ED8-1FEC-4E36-B7B1-EB4AD4C880E9}">
  <ds:schemaRefs>
    <ds:schemaRef ds:uri="http://schemas.microsoft.com/office/2006/metadata/properties"/>
    <ds:schemaRef ds:uri="http://www.w3.org/XML/1998/namespace"/>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d873f428-985b-40d7-9f9f-0c45d225f189"/>
    <ds:schemaRef ds:uri="http://purl.org/dc/elements/1.1/"/>
  </ds:schemaRefs>
</ds:datastoreItem>
</file>

<file path=customXml/itemProps2.xml><?xml version="1.0" encoding="utf-8"?>
<ds:datastoreItem xmlns:ds="http://schemas.openxmlformats.org/officeDocument/2006/customXml" ds:itemID="{98650418-0A22-41D4-A5E9-4486D0BEE3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3f428-985b-40d7-9f9f-0c45d225f1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08C3EF-F5ED-4611-8EBD-06628733E7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Segment Detail History</vt:lpstr>
      <vt:lpstr>Income Statement History</vt:lpstr>
      <vt:lpstr>Balance Sheet History</vt:lpstr>
      <vt:lpstr>Cash Flow History</vt:lpstr>
      <vt:lpstr>Other Operating Results</vt:lpstr>
      <vt:lpstr>Non-GAAP Financial Measures</vt:lpstr>
      <vt:lpstr>'Income Statement History'!Print_Area</vt:lpstr>
      <vt:lpstr>'Balance Sheet History'!Print_Titles</vt:lpstr>
      <vt:lpstr>'Income Statement History'!Print_Titles</vt:lpstr>
      <vt:lpstr>'Segment Detail History'!Print_Titles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Frieze, Leslie</dc:creator>
  <cp:keywords/>
  <dc:description/>
  <cp:lastModifiedBy>Kozob, Jennifer</cp:lastModifiedBy>
  <cp:revision/>
  <cp:lastPrinted>2022-12-20T03:16:49Z</cp:lastPrinted>
  <dcterms:created xsi:type="dcterms:W3CDTF">2022-01-04T15:53:57Z</dcterms:created>
  <dcterms:modified xsi:type="dcterms:W3CDTF">2024-02-26T19:02:53Z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0x01010092F601972484AD409AB05A1EA8FFE9D3</vt:lpwstr>
  </property>
</Properties>
</file>