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epam.sharepoint.com/sites/wfa-finance-us/Shared Documents/External Reporting/Fact Sheet/"/>
    </mc:Choice>
  </mc:AlternateContent>
  <xr:revisionPtr revIDLastSave="349" documentId="13_ncr:1_{FE80021F-A62B-43A6-A5F9-47E4C8F95617}" xr6:coauthVersionLast="47" xr6:coauthVersionMax="47" xr10:uidLastSave="{5CEB3B32-5FE6-48E6-AE1F-AFAA7F238F01}"/>
  <bookViews>
    <workbookView xWindow="-108" yWindow="-108" windowWidth="23256" windowHeight="12720" xr2:uid="{00000000-000D-0000-FFFF-FFFF00000000}"/>
  </bookViews>
  <sheets>
    <sheet name="Fact Sheet" sheetId="2" r:id="rId1"/>
    <sheet name="Fact Sheet (blanc)" sheetId="1" state="hidden" r:id="rId2"/>
    <sheet name="Fact Sheet (banded)" sheetId="4" state="hidden" r:id="rId3"/>
    <sheet name="Footnotes" sheetId="5" state="hidden" r:id="rId4"/>
    <sheet name="fact sheet backup" sheetId="6" state="hidden" r:id="rId5"/>
    <sheet name="Sheet2" sheetId="7" state="hidden" r:id="rId6"/>
    <sheet name="Fact Sheet Y" sheetId="3" state="hidden" r:id="rId7"/>
  </sheets>
  <externalReferences>
    <externalReference r:id="rId8"/>
  </externalReferences>
  <definedNames>
    <definedName name="_xlnm._FilterDatabase" localSheetId="0" hidden="1">'Fact Sheet'!$P$11:$T$142</definedName>
    <definedName name="_xlnm._FilterDatabase" localSheetId="2" hidden="1">'Fact Sheet (banded)'!$J$1:$J$149</definedName>
    <definedName name="_xlnm._FilterDatabase" localSheetId="1" hidden="1">'Fact Sheet (blanc)'!$J$1:$J$149</definedName>
    <definedName name="_xlnm.Print_Area" localSheetId="0">'Fact Sheet'!$A$1:$M$148</definedName>
    <definedName name="_xlnm.Print_Area" localSheetId="2">'Fact Sheet (banded)'!$A$1:$I$149</definedName>
    <definedName name="_xlnm.Print_Area" localSheetId="1">'Fact Sheet (blanc)'!$A$1:$I$149</definedName>
    <definedName name="_xlnm.Print_Titles" localSheetId="0">'Fact Sheet'!$1:$10</definedName>
    <definedName name="_xlnm.Print_Titles" localSheetId="2">'Fact Sheet (banded)'!$7:$8</definedName>
    <definedName name="_xlnm.Print_Titles" localSheetId="1">'Fact Sheet (blanc)'!$7:$8</definedName>
    <definedName name="XL3DisableCameraObjects" hidden="1">[1]XLCubedFormats!A1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2" i="2" l="1"/>
  <c r="F61" i="2"/>
  <c r="C59" i="2"/>
  <c r="G57" i="2"/>
  <c r="F57" i="2"/>
  <c r="C39" i="2"/>
  <c r="E36" i="2"/>
  <c r="C23" i="2"/>
  <c r="C17" i="2"/>
  <c r="M121" i="7" l="1"/>
  <c r="G121" i="7"/>
  <c r="M120" i="7"/>
  <c r="G120" i="7"/>
  <c r="M119" i="7"/>
  <c r="G119" i="7"/>
  <c r="M118" i="7"/>
  <c r="G118" i="7"/>
  <c r="M117" i="7"/>
  <c r="G117" i="7"/>
  <c r="M89" i="7"/>
  <c r="G89" i="7"/>
  <c r="F89" i="7"/>
  <c r="E89" i="7"/>
  <c r="D89" i="7"/>
  <c r="C89" i="7"/>
  <c r="F86" i="7"/>
  <c r="M79" i="7"/>
  <c r="G79" i="7"/>
  <c r="M78" i="7"/>
  <c r="G78" i="7"/>
  <c r="M77" i="7"/>
  <c r="G77" i="7"/>
  <c r="M76" i="7"/>
  <c r="G76" i="7"/>
  <c r="M75" i="7"/>
  <c r="G75" i="7"/>
  <c r="I16" i="7"/>
  <c r="M124" i="6"/>
  <c r="G124" i="6"/>
  <c r="M123" i="6"/>
  <c r="G123" i="6"/>
  <c r="M122" i="6"/>
  <c r="G122" i="6"/>
  <c r="M121" i="6"/>
  <c r="G121" i="6"/>
  <c r="M120" i="6"/>
  <c r="G120" i="6"/>
  <c r="M92" i="6"/>
  <c r="G92" i="6"/>
  <c r="F92" i="6"/>
  <c r="E92" i="6"/>
  <c r="D92" i="6"/>
  <c r="C92" i="6"/>
  <c r="F89" i="6"/>
  <c r="M82" i="6"/>
  <c r="G82" i="6"/>
  <c r="M81" i="6"/>
  <c r="G81" i="6"/>
  <c r="M80" i="6"/>
  <c r="G80" i="6"/>
  <c r="M79" i="6"/>
  <c r="G79" i="6"/>
  <c r="M78" i="6"/>
  <c r="G78" i="6"/>
  <c r="I19" i="6"/>
  <c r="E133" i="3"/>
  <c r="E132" i="3"/>
  <c r="E131" i="3"/>
  <c r="E130" i="3"/>
  <c r="E102" i="3"/>
  <c r="E92" i="3"/>
  <c r="E91" i="3"/>
  <c r="E90" i="3"/>
  <c r="E89" i="3"/>
  <c r="E88" i="3"/>
  <c r="K128" i="4"/>
  <c r="F128" i="4"/>
  <c r="K127" i="4"/>
  <c r="F127" i="4"/>
  <c r="K124" i="4"/>
  <c r="F124" i="4"/>
  <c r="K123" i="4"/>
  <c r="F123" i="4"/>
  <c r="K95" i="4"/>
  <c r="F95" i="4"/>
  <c r="E95" i="4"/>
  <c r="D95" i="4"/>
  <c r="C95" i="4"/>
  <c r="B95" i="4"/>
  <c r="E92" i="4"/>
  <c r="K85" i="4"/>
  <c r="F85" i="4"/>
  <c r="K84" i="4"/>
  <c r="F84" i="4"/>
  <c r="K83" i="4"/>
  <c r="F83" i="4"/>
  <c r="K82" i="4"/>
  <c r="F82" i="4"/>
  <c r="K81" i="4"/>
  <c r="F81" i="4"/>
  <c r="G16" i="4"/>
  <c r="F133" i="3"/>
  <c r="F132" i="3"/>
  <c r="F131" i="3"/>
  <c r="F130" i="3"/>
  <c r="F102" i="3"/>
  <c r="F92" i="3"/>
  <c r="F91" i="3"/>
  <c r="F90" i="3"/>
  <c r="F89" i="3"/>
  <c r="F88" i="3"/>
  <c r="K128" i="1"/>
  <c r="K124" i="1"/>
  <c r="K127" i="1"/>
  <c r="K123" i="1"/>
  <c r="K85" i="1"/>
  <c r="K84" i="1"/>
  <c r="K83" i="1"/>
  <c r="K82" i="1"/>
  <c r="K81" i="1"/>
  <c r="K95" i="1"/>
  <c r="G16" i="1"/>
  <c r="F128" i="1"/>
  <c r="F124" i="1"/>
  <c r="F127" i="1"/>
  <c r="F123" i="1"/>
  <c r="F85" i="1"/>
  <c r="F84" i="1"/>
  <c r="F83" i="1"/>
  <c r="F82" i="1"/>
  <c r="F81" i="1"/>
  <c r="F95" i="1"/>
  <c r="E95" i="1"/>
  <c r="D95" i="1"/>
  <c r="C95" i="1"/>
  <c r="B95" i="1"/>
  <c r="E92" i="1"/>
</calcChain>
</file>

<file path=xl/sharedStrings.xml><?xml version="1.0" encoding="utf-8"?>
<sst xmlns="http://schemas.openxmlformats.org/spreadsheetml/2006/main" count="986" uniqueCount="176">
  <si>
    <t>FACT SHEET</t>
  </si>
  <si>
    <t>Q1 2025</t>
  </si>
  <si>
    <t>This Fact Sheet includes non-GAAP measures as discussed in Footnote #1.</t>
  </si>
  <si>
    <t>(in millions except percentages, headcount, share and per share data)</t>
  </si>
  <si>
    <t/>
  </si>
  <si>
    <t>Q1</t>
  </si>
  <si>
    <t>Q2</t>
  </si>
  <si>
    <t>Q3</t>
  </si>
  <si>
    <t>Q4</t>
  </si>
  <si>
    <t>Full Year</t>
  </si>
  <si>
    <t>Revenues</t>
  </si>
  <si>
    <t>Total Revenues</t>
  </si>
  <si>
    <t>Year-Over-Year Growth Rate</t>
  </si>
  <si>
    <t>Sequential Quarter Growth Rate</t>
  </si>
  <si>
    <t>n/a</t>
  </si>
  <si>
    <r>
      <t>Year-Over-Year Growth Rate in Organic Constant Currency</t>
    </r>
    <r>
      <rPr>
        <i/>
        <vertAlign val="superscript"/>
        <sz val="11"/>
        <color rgb="FF0070C0"/>
        <rFont val="Calibri"/>
        <family val="2"/>
      </rPr>
      <t>(2)</t>
    </r>
  </si>
  <si>
    <t>Verticals</t>
  </si>
  <si>
    <t>Financial Services</t>
  </si>
  <si>
    <t>As % of Total Revenues</t>
  </si>
  <si>
    <t xml:space="preserve">Consumer Goods, Retail &amp; Travel </t>
  </si>
  <si>
    <t>Software &amp; Hi-Tech</t>
  </si>
  <si>
    <t>Business Information &amp; Media</t>
  </si>
  <si>
    <t>Life Sciences &amp; Healthcare</t>
  </si>
  <si>
    <t>Emerging Verticals</t>
  </si>
  <si>
    <t xml:space="preserve">Geographies </t>
  </si>
  <si>
    <t>Americas</t>
  </si>
  <si>
    <t xml:space="preserve">EMEA </t>
  </si>
  <si>
    <t>APAC</t>
  </si>
  <si>
    <t>Client Concentration, as % of Total Revenues</t>
  </si>
  <si>
    <t>Top 5 Clients</t>
  </si>
  <si>
    <t>Top 10 Clients</t>
  </si>
  <si>
    <t>Top 20 Clients</t>
  </si>
  <si>
    <t>Outside of Top 20 Clients</t>
  </si>
  <si>
    <t xml:space="preserve">Number of Accounts with Revenues: </t>
  </si>
  <si>
    <t xml:space="preserve">Over $20 Million </t>
  </si>
  <si>
    <t>$10 - $20 Million</t>
  </si>
  <si>
    <t>$5 - $10 Million</t>
  </si>
  <si>
    <t>$1 - $5 Million</t>
  </si>
  <si>
    <t>$0.5 - $1 Million</t>
  </si>
  <si>
    <t>Contract Types</t>
  </si>
  <si>
    <t>Time-and-Material</t>
  </si>
  <si>
    <t>Fixed-Price</t>
  </si>
  <si>
    <t>Licensing and other revenues</t>
  </si>
  <si>
    <t>Profitability</t>
  </si>
  <si>
    <t>GAAP</t>
  </si>
  <si>
    <t>Gross Margin</t>
  </si>
  <si>
    <t>Selling, General and Administrative Expenses</t>
  </si>
  <si>
    <t>Income from Operations</t>
  </si>
  <si>
    <t>Net Income</t>
  </si>
  <si>
    <t>Diluted Earnings Per Share</t>
  </si>
  <si>
    <t>Effective Tax Rate</t>
  </si>
  <si>
    <t>Weighted Average Diluted Shares Outstanding, thousands</t>
  </si>
  <si>
    <t>Non-GAAP</t>
  </si>
  <si>
    <t>Balance Sheet</t>
  </si>
  <si>
    <t>Cash and Cash Equivalents</t>
  </si>
  <si>
    <t>Trade Receivables and Contract Assets, net</t>
  </si>
  <si>
    <r>
      <rPr>
        <sz val="12"/>
        <color rgb="FF002060"/>
        <rFont val="Calibri"/>
      </rPr>
      <t>Days Sales Outstanding</t>
    </r>
    <r>
      <rPr>
        <vertAlign val="superscript"/>
        <sz val="14"/>
        <color rgb="FF002060"/>
        <rFont val="Calibri"/>
      </rPr>
      <t>(3)</t>
    </r>
  </si>
  <si>
    <t>Working Capital</t>
  </si>
  <si>
    <t>Cash Flows</t>
  </si>
  <si>
    <t>Cash Flows from Operating Activities</t>
  </si>
  <si>
    <t>Cash Flows from Investing Activities</t>
  </si>
  <si>
    <t>Cash Flows from Financing Activities</t>
  </si>
  <si>
    <t>Effect of Exchange Rates on Cash</t>
  </si>
  <si>
    <t>Net Cash Flows</t>
  </si>
  <si>
    <t>CapEx (included in Cash Flows from Investing Activities)</t>
  </si>
  <si>
    <r>
      <rPr>
        <sz val="12"/>
        <color rgb="FF002060"/>
        <rFont val="Calibri"/>
      </rPr>
      <t>Free Cash Flows</t>
    </r>
    <r>
      <rPr>
        <vertAlign val="superscript"/>
        <sz val="14"/>
        <color rgb="FF002060"/>
        <rFont val="Calibri"/>
      </rPr>
      <t>(4)</t>
    </r>
  </si>
  <si>
    <r>
      <rPr>
        <sz val="12"/>
        <color rgb="FF002060"/>
        <rFont val="Calibri"/>
      </rPr>
      <t>Adjusted Net Income Conversion</t>
    </r>
    <r>
      <rPr>
        <vertAlign val="superscript"/>
        <sz val="14"/>
        <color rgb="FF002060"/>
        <rFont val="Calibri"/>
      </rPr>
      <t>(5)</t>
    </r>
  </si>
  <si>
    <t>Currencies</t>
  </si>
  <si>
    <t>Revenues by Currency, as % of Total Revenues</t>
  </si>
  <si>
    <t>U.S. Dollar - USD</t>
  </si>
  <si>
    <t>Euro - EUR</t>
  </si>
  <si>
    <t>British Pound - GBP</t>
  </si>
  <si>
    <t>Swiss Franc - CHF</t>
  </si>
  <si>
    <t>Mexican peso - MXN</t>
  </si>
  <si>
    <t>Canadian Dollar - CAD</t>
  </si>
  <si>
    <t>Other</t>
  </si>
  <si>
    <t>Expenses by Currency, as % of Total non-GAAP OPEX</t>
  </si>
  <si>
    <t>Polish Zloty - PLN</t>
  </si>
  <si>
    <t>Indian Rupee - INR</t>
  </si>
  <si>
    <t>Mexican Peso - MXN</t>
  </si>
  <si>
    <t>Hungarian Forint - HUF</t>
  </si>
  <si>
    <t>Colombian peso - COP</t>
  </si>
  <si>
    <t>People</t>
  </si>
  <si>
    <t>Total Professionals, End of Period</t>
  </si>
  <si>
    <t>Year-Over-Year Net Change in Total Professionals</t>
  </si>
  <si>
    <t>Delivery Professionals, End of Period</t>
  </si>
  <si>
    <t>Year-Over-Year Net Change in Delivery Professionals</t>
  </si>
  <si>
    <t>Utilization</t>
  </si>
  <si>
    <r>
      <t>Delivery Professionals by Location</t>
    </r>
    <r>
      <rPr>
        <b/>
        <i/>
        <vertAlign val="superscript"/>
        <sz val="12"/>
        <color rgb="FF002060"/>
        <rFont val="Calibri"/>
        <family val="2"/>
      </rPr>
      <t xml:space="preserve"> </t>
    </r>
  </si>
  <si>
    <t xml:space="preserve">Europe </t>
  </si>
  <si>
    <t>India</t>
  </si>
  <si>
    <t xml:space="preserve">Americas </t>
  </si>
  <si>
    <t>Central Asia, Western Asia and Rest of World</t>
  </si>
  <si>
    <t xml:space="preserve">Total Delivery Professionals, End of Period </t>
  </si>
  <si>
    <t>Footnotes:</t>
  </si>
  <si>
    <t>(1) During EPAM Systems, Inc.'s earnings calls, in our earnings releases and investor decks, management supplements results reported in accordance with United States generally accepted accounting principles, referred to as GAAP, with non-GAAP measures. Management believes these measures help illustrate underlying trends in EPAM’s business and uses the measures to establish budgets and operational goals, communicate internally and externally, for managing EPAM’s business and evaluating its performance. Management also believes these measures help investors compare EPAM’s operating performance with its results in prior periods. EPAM anticipates that it will continue to report both GAAP and certain non-GAAP financial measures in its financial results, including non-GAAP results that exclude stock-based compensation expenses, acquisition-related costs including amortization of acquired intangible assets, impairment of assets, expenses associated with EPAM's humanitarian commitment to its professionals in Ukraine, costs associated with the geographic repositioning of EPAM employees based outside of Ukraine impacted by the war and geopolitical instability in the region, employee separation costs incurred in connection with restructuring programs including the Company's exit from Russia, certain other one-time charges and benefits, changes in fair value of contingent consideration, foreign exchange gains and losses, excess tax benefits and tax shortfalls related to stock-based compensation, and the related effect on income taxes of the pre-tax adjustments. Management also compares revenues on an “constant currency basis” and an “organic constant currency basis,” which are also non-GAAP financial measures. These measures exclude foreign currency exchange rate fluctuations by translating the current period revenues into U.S. dollars at the weighted average exchange rates of the prior period of comparison. In addition, revenues on an "organic constant currency basis" excludes the effect of acquisitions by removing revenues from an acquired company in the twelve months after completing an acquisition and reflects the decision to exit from Russia by removing revenues from clients located in Russia in both the current period and prior period of comparison. Because EPAM’s reported non-GAAP financial measures are not calculated in accordance with GAAP, these measures are not comparable to GAAP and may not be comparable to similarly described non-GAAP measures reported by other companies within EPAM’s industry. Consequently, EPAM’s non-GAAP financial measures should not be evaluated in isolation or supplant comparable GAAP measures, but rather, should be considered together with the information in EPAM’s consolidated financial statements, which are prepared in accordance with GAAP. EPAM's earnings releases, available on our website and furnished to the SEC, include reconciliations of results between non-GAAP measures and the comparable GAAP measures.</t>
  </si>
  <si>
    <t>(2) We report organic revenue growth on a constant currency basis which excludes the effect of acquisitions by removing revenues from an acquired company in the twelve months after completing an acquisition and the effect of foreign currency exchange rate fluctuations by translating current period revenues into U.S. dollars at the weighted average exchange rates of the prior period of comparison. For periods presented here, "organic constant currency" also excludes the impact of EPAM's exit from Russia where applicable.</t>
  </si>
  <si>
    <t>(3) Days Sales Outstanding is calculated by dividing the amount of Trade receivables and contract assets, net as of the end of the period by total revenues during the last three months in the period, and multiplying the result by the number of calendar days in the last three months in the period.  For the quarter ended December 31, 2024, we have prepared the calculation excluding NEORIS, acquired on November 1, 2024, and First Derivative, acquired on December 2, 2024,  due to the distortive impact that including a partial period of revenues would have on the calculation. We did not adjust the calculation herein for any other acquisitions as these did not have a significant distortive impact on Days Sales Outstanding in the respective periods of acquisition.</t>
  </si>
  <si>
    <t>(4) Free cash flows is calculated as cash flows from operating activities as presented in the statement of cash flows under GAAP, less capital expenditures.</t>
  </si>
  <si>
    <t>(5) Adjusted net income conversion is calculated by dividing free cash flows by non-GAAP net income.</t>
  </si>
  <si>
    <t>FACT SHEET (1)</t>
  </si>
  <si>
    <t>Q3 2019</t>
  </si>
  <si>
    <t>2018</t>
  </si>
  <si>
    <t>2019</t>
  </si>
  <si>
    <t>Year-Over-Year Growth Rate in Constant Currency (2)</t>
  </si>
  <si>
    <t>Sequential Quarter Growth Rate in Constant Currency (2)</t>
  </si>
  <si>
    <t>Geographies</t>
  </si>
  <si>
    <t>North America</t>
  </si>
  <si>
    <t>Europe</t>
  </si>
  <si>
    <t>CIS</t>
  </si>
  <si>
    <t>Geographies as % of total revenues</t>
  </si>
  <si>
    <t xml:space="preserve">Verticals </t>
  </si>
  <si>
    <t>Travel &amp; Consumer</t>
  </si>
  <si>
    <t>Verticals as % of total revenues</t>
  </si>
  <si>
    <t>Verticals Year-Over-Year Growth Rate</t>
  </si>
  <si>
    <t>Gross Profit</t>
  </si>
  <si>
    <t>GAAP as % of Total Revenues</t>
  </si>
  <si>
    <t>Operating Margin</t>
  </si>
  <si>
    <t>Non-GAAP as % of Total Revenues</t>
  </si>
  <si>
    <t>Accounts Receivable, net</t>
  </si>
  <si>
    <t>Unbilled Revenues</t>
  </si>
  <si>
    <t>Days Sales Outstanding (5)</t>
  </si>
  <si>
    <t xml:space="preserve">Cash Flows </t>
  </si>
  <si>
    <t>Capital Expenditures (included in Cash Flows from Investing Activities)</t>
  </si>
  <si>
    <t>Free Cash Flows (3)</t>
  </si>
  <si>
    <t>Adjusted Net Income Conversion (4)</t>
  </si>
  <si>
    <t>USD</t>
  </si>
  <si>
    <t>EUR</t>
  </si>
  <si>
    <t>GBP</t>
  </si>
  <si>
    <t>RUB</t>
  </si>
  <si>
    <t>CHF</t>
  </si>
  <si>
    <t>CAD</t>
  </si>
  <si>
    <t>CNY</t>
  </si>
  <si>
    <t>Expenses by Currency, as % of total non-GAAP Operating Expenses</t>
  </si>
  <si>
    <t>PLN</t>
  </si>
  <si>
    <t>HUF</t>
  </si>
  <si>
    <t>INR</t>
  </si>
  <si>
    <t>UAH</t>
  </si>
  <si>
    <t>BYN</t>
  </si>
  <si>
    <t>Year-Over-Year Net Change</t>
  </si>
  <si>
    <t>Delivery Professionals by Areas</t>
  </si>
  <si>
    <t>Belarus</t>
  </si>
  <si>
    <t>Ukraine</t>
  </si>
  <si>
    <t>Russia</t>
  </si>
  <si>
    <t>Central Europe</t>
  </si>
  <si>
    <t>North America</t>
  </si>
  <si>
    <t>Western Europe and Middle East</t>
  </si>
  <si>
    <t>Customers</t>
  </si>
  <si>
    <t>Customer Concentration, as % of Total Revenues</t>
  </si>
  <si>
    <t>Top 5 Customers</t>
  </si>
  <si>
    <t>Top 10 Customers</t>
  </si>
  <si>
    <t>Top 20 Customers</t>
  </si>
  <si>
    <t>Outside of Top 20 Customers</t>
  </si>
  <si>
    <t>Growign Large and Strategic Accounts</t>
  </si>
  <si>
    <t>$20 Million +</t>
  </si>
  <si>
    <t>$10 - 20 Million</t>
  </si>
  <si>
    <t>$5 - 10 Million</t>
  </si>
  <si>
    <t>$1 - 5 Million</t>
  </si>
  <si>
    <t>$0.5 - 1 Million</t>
  </si>
  <si>
    <t xml:space="preserve">Contract Types </t>
  </si>
  <si>
    <t xml:space="preserve">Time-and-Material
</t>
  </si>
  <si>
    <t>Licensing</t>
  </si>
  <si>
    <t>Other Revenues</t>
  </si>
  <si>
    <t>Contract Types as % of Total Revenues</t>
  </si>
  <si>
    <t>(1) During EPAM Systems, Inc.'s earnings calls, in our earnings releases and investor decks, management supplements results reported in accordance with United States generally accepted accounting principles, referred to as GAAP, with non-GAAP measures. Management believes these measures help illustrate underlying trends in EPAM’s business and uses the measures to establish budgets and operational goals, communicate internally and externally, for managing EPAM’s business and evaluating its performance. Management also believes these measures help investors compare EPAM’s operating performance with its results in prior periods. EPAM anticipates that it will continue to report both GAAP and certain non-GAAP financial measures in its financial results, including non-GAAP results that exclude stock-based compensation expense, acquisition-related costs, amortization of purchased intangible assets, goodwill impairment, certain other one-time charges and benefits, changes in fair value of contingent consideration, foreign exchange gains and losses, the impact of U.S. tax reform, excess tax benefits related to stock-based compensation, and the related effect on income taxes of the pre-tax adjustments. Management also compares operating results on a basis of “constant currency,” which is also a non-GAAP financial measure. This measure excludes the effect of foreign currency exchange rate fluctuations by translating the current period revenues and expenses into U.S. dollars at the weighted average exchange rates of the prior period of comparison. Because EPAM’s reported non-GAAP financial measures are not calculated in accordance with GAAP, these measures are not comparable to GAAP and may not be comparable to similarly described non-GAAP measures reported by other companies within EPAM’s industry. Consequently, EPAM’s non-GAAP financial measures should not be evaluated in isolation or supplant comparable GAAP measures, but rather, should be considered together with the information in EPAM’s consolidated financial statements, which are prepared in accordance with GAAP. EPAM's earnings releases available on our website and furnished to the SEC include reconciliations of results between GAAP measures and Non-GAAP measures.</t>
  </si>
  <si>
    <t>(2) Constant currency revenues are calculated using weighted average exchange rates of the prior period of comparison.</t>
  </si>
  <si>
    <t>(3) Free cash flows is calculated as cash flows from operating activities as presented in the statement of cash flows under GAAP, less capital expenditures.</t>
  </si>
  <si>
    <t>(4) Adjusted net income conversion is calculated by dividing free cash flows by non-GAAP net income.</t>
  </si>
  <si>
    <t>(5) Days Sales Outstanding is calculated by dividing the amount of Accounts receivable, net and Unbilled revenues as of the end of the period by total revenues during the last three months in the period, and multiplying the result by the number of calendar days in the last three months in the period. For Q1 2018, the calculation excludes Continuum, acquired on March 15, 2018, due to the distortive impact that including a partial period of revenues would have on the calculation. Continuum is included in the calculation for the periods subsequent to Q1 2018. We did not adjust the calculation for other aquisitions as these acquisitions did not have a distortive impact on Days Sales Outstanding in the respective periods of acquisition.</t>
  </si>
  <si>
    <t>Expenses by Currency, as % of Total non-GAAP Operating Expenses</t>
  </si>
  <si>
    <t>!</t>
  </si>
  <si>
    <t>Capital Expenditures (included in Investing Cash Flows)</t>
  </si>
  <si>
    <t>Free Cash Flows (5)</t>
  </si>
  <si>
    <t>Clients</t>
  </si>
  <si>
    <t xml:space="preserve">(1) During EPAM Systems, Inc.'s earnings calls, in our earnings releases and investor decks, management supplements results reported in accordance with United States generally accepted accounting principles, referred to as GAAP, with non-GAAP measures. Management believes these measures help illustrate underlying trends in EPAM’s business and uses the measures to establish budgets and operational goals, communicate internally and externally, for managing EPAM’s business and evaluating its performance. Management also believes these measures help investors compare EPAM’s operating performance with its results in prior periods. EPAM anticipates that it will continue to report both GAAP and certain non-GAAP financial measures in its financial results, including non-GAAP results that exclude stock-based compensation expense, acquisition-related costs, amortization of purchased intangible assets, goodwill impairment, certain other one-time charges and benefits, changes in fair value of contingent consideration, foreign exchange gains and losses, the impact of U.S. tax reform, excess tax benefits related to stock-based compensation, and the related effect on income taxes of the pre-tax adjustments. Management also compares operating results on a basis of “constant currency,” which is also a non-GAAP financial measure. This measure excludes the effect of foreign currency exchange rate fluctuations by translating the current period revenues and expenses into U.S. dollars at the weighted average exchange rates of the prior period of comparison. Because EPAM’s reported non-GAAP financial measures are not calculated in accordance with GAAP, these measures are not comparable to GAAP and may not be comparable to similarly described non-GAAP measures reported by other companies within EPAM’s industry. Consequently, EPAM’s non-GAAP financial measures should not be evaluated in isolation or supplant comparable GAAP measures, but rather, should be considered together with the information in EPAM’s consolidated financial statements, which are prepared in accordance with GAAP. EPAM's earnings releases available on our website and furnished to the SEC include reconciliations of results between GAAP measures and Non-GAAP measures.
</t>
  </si>
  <si>
    <t>(5)  Days Sales Outstanding is calculated by dividing the amount of Accounts receivable, net and Unbilled revenues as of the end of the period by total revenues during the last three months in the period, and multiplying the result by the number of calendar days in the last three months in the period. For Q1 2018, the calculation excludes Continuum, acquired on March 15, 2018, due to the distortive impact that including a partial period of revenues would have on the calculation. Continuum is included in the calculation for the periods subsequent to Q1 2018. We did not adjust the calculation for other aquisitions as these acquisitions did not have a distortive impact on Days Sales Outstanding in the respective periods of acquisition.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</si>
</sst>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1" formatCode="_(* #,##0_);_(* \(#,##0\);_(* &quot;-&quot;_);_(@_)"/>
    <numFmt numFmtId="44" formatCode="_(&quot;$&quot;* #,##0.00_);_(&quot;$&quot;* \(#,##0.00\);_(&quot;$&quot;* &quot;-&quot;??_);_(@_)"/>
    <numFmt numFmtId="43" formatCode="_(* #,##0.00_);_(* \(#,##0.00\);_(* &quot;-&quot;??_);_(@_)"/>
    <numFmt numFmtId="164" formatCode="_(&quot;$&quot;* #,##0.0_)_%;_(&quot;$&quot;* \(#,##0.0\)_%;_(&quot;$&quot;* &quot;—&quot;_);_(@_)"/>
    <numFmt numFmtId="165" formatCode="_(#,##0.0_)_%;_(\(#,##0.0\)_%;_(&quot;—&quot;_);_(@_)"/>
    <numFmt numFmtId="166" formatCode="#,##0.0_)%;\(#,##0.0\)%;&quot;—&quot;\%;_(@_)"/>
    <numFmt numFmtId="167" formatCode="_(#,##0_)_%;_(\(#,##0\)_%;_(&quot;—&quot;_);_(@_)"/>
    <numFmt numFmtId="168" formatCode="_(&quot;$&quot;* #,##0.00_);_(&quot;$&quot;* \(#,##0.00\);_(&quot;$&quot;* &quot;—&quot;_);_(@_)"/>
    <numFmt numFmtId="169" formatCode="_(#,##0_);_(\(#,##0\);_(&quot;—&quot;_);_(@_)"/>
    <numFmt numFmtId="170" formatCode="&quot;$&quot;#,##0.0"/>
    <numFmt numFmtId="171" formatCode="&quot;$&quot;#,##0.0_);\(&quot;$&quot;#,##0.0\)"/>
    <numFmt numFmtId="172" formatCode="&quot;$&quot;#,##0.00"/>
    <numFmt numFmtId="173" formatCode="_(* #,##0_);_(* \(#,##0\);_(* &quot;-&quot;??_);_(@_)"/>
    <numFmt numFmtId="174" formatCode="&quot;$&quot;\ #,##0.0"/>
    <numFmt numFmtId="175" formatCode="&quot;$&quot;\ \ #,##0.0"/>
    <numFmt numFmtId="176" formatCode="&quot;$&quot;\ \ \ #,##0.0"/>
    <numFmt numFmtId="177" formatCode="&quot;$&quot;\ \ \ \ #,##0.0"/>
    <numFmt numFmtId="178" formatCode="&quot;$&quot;\ \ \ \ #,##0.0\ "/>
    <numFmt numFmtId="179" formatCode="&quot;$&quot;\ #,##0.0\ "/>
    <numFmt numFmtId="180" formatCode="&quot;$&quot;\ \ #,##0.0\ "/>
    <numFmt numFmtId="181" formatCode="&quot;$&quot;\ \ \ #,##0.0\ "/>
    <numFmt numFmtId="182" formatCode="&quot;$&quot;\ \ \ \ \ #,##0.0\ "/>
    <numFmt numFmtId="183" formatCode="&quot;$&quot;\ \ \ \ \ \ \ #,##0.0\ "/>
    <numFmt numFmtId="184" formatCode="&quot;$&quot;\ \ \ \ \ \ #,##0.0\ "/>
    <numFmt numFmtId="185" formatCode="&quot;$&quot;\ \ \ #,##0.00\ "/>
    <numFmt numFmtId="186" formatCode="_(* #,##0\ \ _)\ ;_(* \(#,##0\ \ \)\ ;_(* &quot;-&quot;??\ \ _)\ ;_(@\ \ _)\ "/>
    <numFmt numFmtId="187" formatCode="00\ "/>
    <numFmt numFmtId="188" formatCode="&quot;$&quot;#,##0.0_);&quot;$&quot;\ \(#,##0.0\)"/>
    <numFmt numFmtId="189" formatCode="&quot;$&quot;#,##0.0_);&quot;$&quot;\ \ \ \(#,##0.0\)"/>
    <numFmt numFmtId="190" formatCode="&quot;$&quot;#,##0.0_);&quot;$&quot;\ \ \ \ \(#,##0.0\)"/>
    <numFmt numFmtId="191" formatCode="&quot;$&quot;#,##0.0_);&quot;$&quot;\ \ \(#,##0.0\)"/>
    <numFmt numFmtId="192" formatCode="&quot;$&quot;#,##0.0_);&quot;$&quot;\(#,##0.0\)"/>
    <numFmt numFmtId="193" formatCode="0.0%"/>
    <numFmt numFmtId="194" formatCode="#,##0.0%;#,##0.0%;&quot;—&quot;\%;_(@_)"/>
    <numFmt numFmtId="195" formatCode="#,##0.0_%\);\(#,##0.0%\);&quot;—&quot;\%;_(@_)"/>
    <numFmt numFmtId="196" formatCode="&quot;$&quot;#,##0.000"/>
    <numFmt numFmtId="197" formatCode="_(* #,##0.00000_);_(* \(#,##0.00000\);_(* &quot;-&quot;??_);_(@_)"/>
  </numFmts>
  <fonts count="80" x14ac:knownFonts="1">
    <font>
      <sz val="10"/>
      <color rgb="FF000000"/>
      <name val="Times New Roman"/>
    </font>
    <font>
      <sz val="11"/>
      <color theme="1"/>
      <name val="Calibri"/>
      <family val="2"/>
      <scheme val="minor"/>
    </font>
    <font>
      <sz val="11"/>
      <color theme="1"/>
      <name val="Calibri"/>
      <family val="2"/>
      <scheme val="minor"/>
    </font>
    <font>
      <b/>
      <sz val="18"/>
      <color rgb="FF1F497D"/>
      <name val="Franklin Gothic Medium"/>
      <family val="2"/>
    </font>
    <font>
      <sz val="9"/>
      <color rgb="FF00497F"/>
      <name val="Arial"/>
      <family val="2"/>
    </font>
    <font>
      <sz val="10"/>
      <color rgb="FF000000"/>
      <name val="Times New Roman"/>
      <family val="1"/>
    </font>
    <font>
      <b/>
      <sz val="16"/>
      <color rgb="FF000000"/>
      <name val="Franklin Gothic Medium"/>
      <family val="2"/>
    </font>
    <font>
      <b/>
      <sz val="11"/>
      <color rgb="FF000000"/>
      <name val="Arial"/>
      <family val="2"/>
    </font>
    <font>
      <sz val="11"/>
      <color rgb="FF000000"/>
      <name val="Arial"/>
      <family val="2"/>
    </font>
    <font>
      <i/>
      <sz val="9"/>
      <color rgb="FF00497F"/>
      <name val="Arial"/>
      <family val="2"/>
    </font>
    <font>
      <sz val="12"/>
      <color rgb="FFFFFFFF"/>
      <name val="Calibri"/>
      <family val="2"/>
    </font>
    <font>
      <i/>
      <sz val="12"/>
      <color rgb="FFFFFFFF"/>
      <name val="Calibri"/>
      <family val="2"/>
    </font>
    <font>
      <b/>
      <sz val="12"/>
      <color rgb="FFFFFFFF"/>
      <name val="Calibri"/>
      <family val="2"/>
    </font>
    <font>
      <b/>
      <sz val="12"/>
      <color rgb="FF00497F"/>
      <name val="Calibri"/>
      <family val="2"/>
    </font>
    <font>
      <sz val="12"/>
      <color rgb="FF00497F"/>
      <name val="Calibri"/>
      <family val="2"/>
    </font>
    <font>
      <b/>
      <sz val="16"/>
      <color rgb="FFFFFFFF"/>
      <name val="Calibri"/>
      <family val="2"/>
    </font>
    <font>
      <sz val="9"/>
      <color rgb="FFFFFFFF"/>
      <name val="Calibri"/>
      <family val="2"/>
    </font>
    <font>
      <sz val="9"/>
      <color rgb="FF00497F"/>
      <name val="Calibri"/>
      <family val="2"/>
    </font>
    <font>
      <b/>
      <i/>
      <sz val="12"/>
      <color rgb="FFFFFFFF"/>
      <name val="Calibri"/>
      <family val="2"/>
    </font>
    <font>
      <sz val="11"/>
      <color rgb="FF00497F"/>
      <name val="Calibri"/>
      <family val="2"/>
    </font>
    <font>
      <sz val="12"/>
      <color rgb="FF002060"/>
      <name val="Calibri"/>
      <family val="2"/>
    </font>
    <font>
      <i/>
      <sz val="11"/>
      <color rgb="FF0070C0"/>
      <name val="Calibri"/>
      <family val="2"/>
    </font>
    <font>
      <i/>
      <sz val="9"/>
      <color rgb="FF00497F"/>
      <name val="Calibri"/>
      <family val="2"/>
    </font>
    <font>
      <i/>
      <sz val="12"/>
      <color rgb="FF002060"/>
      <name val="Calibri"/>
      <family val="2"/>
    </font>
    <font>
      <i/>
      <sz val="11"/>
      <color rgb="FF330E74"/>
      <name val="Calibri"/>
      <family val="2"/>
    </font>
    <font>
      <i/>
      <u/>
      <sz val="11"/>
      <color rgb="FF330E74"/>
      <name val="Calibri"/>
      <family val="2"/>
      <charset val="204"/>
    </font>
    <font>
      <sz val="11"/>
      <color rgb="FF00497F"/>
      <name val="Calibri"/>
      <family val="2"/>
      <charset val="204"/>
    </font>
    <font>
      <i/>
      <sz val="11"/>
      <color rgb="FF330E74"/>
      <name val="Calibri"/>
      <family val="2"/>
      <charset val="204"/>
    </font>
    <font>
      <sz val="10"/>
      <color rgb="FF000000"/>
      <name val="Times New Roman"/>
      <family val="1"/>
    </font>
    <font>
      <i/>
      <sz val="11"/>
      <color rgb="FF00497F"/>
      <name val="Calibri"/>
      <family val="2"/>
    </font>
    <font>
      <i/>
      <sz val="10"/>
      <color rgb="FF000000"/>
      <name val="Times New Roman"/>
      <family val="1"/>
    </font>
    <font>
      <i/>
      <sz val="12"/>
      <color rgb="FF00497F"/>
      <name val="Calibri"/>
      <family val="2"/>
    </font>
    <font>
      <i/>
      <sz val="11"/>
      <color rgb="FF002060"/>
      <name val="Calibri"/>
      <family val="2"/>
    </font>
    <font>
      <i/>
      <sz val="11"/>
      <color theme="4"/>
      <name val="Calibri"/>
      <family val="2"/>
    </font>
    <font>
      <i/>
      <sz val="10"/>
      <color theme="4"/>
      <name val="Times New Roman"/>
      <family val="1"/>
    </font>
    <font>
      <i/>
      <sz val="12"/>
      <color theme="4"/>
      <name val="Calibri"/>
      <family val="2"/>
    </font>
    <font>
      <sz val="9"/>
      <color rgb="FF00497F"/>
      <name val="Arial"/>
      <family val="2"/>
      <charset val="204"/>
    </font>
    <font>
      <sz val="9"/>
      <color rgb="FFFFFFFF"/>
      <name val="Calibri"/>
      <family val="2"/>
      <charset val="204"/>
    </font>
    <font>
      <sz val="12"/>
      <color rgb="FF002060"/>
      <name val="Calibri"/>
      <family val="2"/>
      <charset val="204"/>
    </font>
    <font>
      <sz val="12"/>
      <color rgb="FFFFFFFF"/>
      <name val="Calibri"/>
      <family val="2"/>
      <charset val="204"/>
    </font>
    <font>
      <sz val="9"/>
      <color rgb="FF00497F"/>
      <name val="Calibri"/>
      <family val="2"/>
      <charset val="204"/>
    </font>
    <font>
      <sz val="10"/>
      <color rgb="FF000000"/>
      <name val="Times New Roman"/>
      <family val="1"/>
      <charset val="204"/>
    </font>
    <font>
      <sz val="10"/>
      <name val="Calibri"/>
      <family val="2"/>
      <charset val="204"/>
      <scheme val="minor"/>
    </font>
    <font>
      <sz val="9"/>
      <name val="Calibri"/>
      <family val="2"/>
      <charset val="204"/>
      <scheme val="minor"/>
    </font>
    <font>
      <b/>
      <sz val="8"/>
      <name val="Calibri"/>
      <family val="2"/>
      <charset val="204"/>
      <scheme val="minor"/>
    </font>
    <font>
      <b/>
      <sz val="11"/>
      <name val="Calibri"/>
      <family val="2"/>
      <charset val="204"/>
      <scheme val="minor"/>
    </font>
    <font>
      <sz val="8"/>
      <name val="Calibri"/>
      <family val="2"/>
      <charset val="204"/>
      <scheme val="minor"/>
    </font>
    <font>
      <b/>
      <sz val="10"/>
      <name val="Calibri"/>
      <family val="2"/>
      <charset val="204"/>
      <scheme val="minor"/>
    </font>
    <font>
      <sz val="12"/>
      <name val="Calibri"/>
      <family val="2"/>
      <charset val="204"/>
      <scheme val="minor"/>
    </font>
    <font>
      <b/>
      <sz val="12"/>
      <name val="Calibri"/>
      <family val="2"/>
      <charset val="204"/>
      <scheme val="minor"/>
    </font>
    <font>
      <sz val="11"/>
      <name val="Calibri"/>
      <family val="2"/>
      <charset val="204"/>
      <scheme val="minor"/>
    </font>
    <font>
      <i/>
      <sz val="10"/>
      <name val="Calibri"/>
      <family val="2"/>
      <charset val="204"/>
      <scheme val="minor"/>
    </font>
    <font>
      <i/>
      <sz val="11"/>
      <name val="Calibri"/>
      <family val="2"/>
      <charset val="204"/>
      <scheme val="minor"/>
    </font>
    <font>
      <i/>
      <sz val="12"/>
      <name val="Calibri"/>
      <family val="2"/>
      <charset val="204"/>
      <scheme val="minor"/>
    </font>
    <font>
      <sz val="10"/>
      <color rgb="FF000000"/>
      <name val="Calibri"/>
      <family val="2"/>
      <charset val="204"/>
      <scheme val="minor"/>
    </font>
    <font>
      <b/>
      <i/>
      <sz val="12"/>
      <color rgb="FF002060"/>
      <name val="Calibri"/>
      <family val="2"/>
    </font>
    <font>
      <b/>
      <sz val="12"/>
      <color rgb="FF002060"/>
      <name val="Calibri"/>
      <family val="2"/>
    </font>
    <font>
      <sz val="9"/>
      <color rgb="FF002060"/>
      <name val="Calibri"/>
      <family val="2"/>
    </font>
    <font>
      <b/>
      <sz val="16"/>
      <color rgb="FF002060"/>
      <name val="Calibri"/>
      <family val="2"/>
    </font>
    <font>
      <sz val="10"/>
      <color rgb="FF002060"/>
      <name val="Times New Roman"/>
      <family val="1"/>
      <charset val="204"/>
    </font>
    <font>
      <b/>
      <sz val="14"/>
      <color rgb="FF00497F"/>
      <name val="Calibri"/>
      <family val="2"/>
      <charset val="204"/>
    </font>
    <font>
      <b/>
      <i/>
      <sz val="12"/>
      <color rgb="FF002060"/>
      <name val="Calibri"/>
      <family val="2"/>
      <charset val="204"/>
    </font>
    <font>
      <sz val="12"/>
      <color rgb="FF002060"/>
      <name val="Calibri"/>
      <family val="2"/>
      <charset val="204"/>
      <scheme val="minor"/>
    </font>
    <font>
      <sz val="10"/>
      <color rgb="FFC0504D"/>
      <name val="Calibri"/>
      <family val="2"/>
    </font>
    <font>
      <sz val="10"/>
      <color theme="2" tint="-0.499984740745262"/>
      <name val="Arial"/>
      <family val="2"/>
    </font>
    <font>
      <sz val="10"/>
      <color theme="2" tint="-0.499984740745262"/>
      <name val="Times New Roman"/>
      <family val="1"/>
      <charset val="204"/>
    </font>
    <font>
      <sz val="10"/>
      <color theme="2" tint="-0.499984740745262"/>
      <name val="Calibri"/>
      <family val="2"/>
    </font>
    <font>
      <sz val="10"/>
      <color rgb="FFC0504D"/>
      <name val="Calibri"/>
      <family val="2"/>
      <charset val="204"/>
    </font>
    <font>
      <sz val="10"/>
      <color theme="0" tint="-4.9989318521683403E-2"/>
      <name val="Calibri"/>
      <family val="2"/>
    </font>
    <font>
      <sz val="8"/>
      <name val="Times New Roman"/>
      <family val="1"/>
    </font>
    <font>
      <b/>
      <sz val="9"/>
      <color theme="3" tint="0.39997558519241921"/>
      <name val="Calibri"/>
      <family val="2"/>
      <charset val="204"/>
      <scheme val="minor"/>
    </font>
    <font>
      <sz val="9"/>
      <color rgb="FF002060"/>
      <name val="Calibri"/>
      <family val="2"/>
      <charset val="204"/>
      <scheme val="minor"/>
    </font>
    <font>
      <b/>
      <sz val="10"/>
      <color rgb="FF000000"/>
      <name val="Times New Roman"/>
      <family val="1"/>
      <charset val="204"/>
    </font>
    <font>
      <b/>
      <i/>
      <vertAlign val="superscript"/>
      <sz val="12"/>
      <color rgb="FF002060"/>
      <name val="Calibri"/>
      <family val="2"/>
    </font>
    <font>
      <sz val="9"/>
      <color rgb="FF0070C0"/>
      <name val="Calibri"/>
      <family val="2"/>
      <scheme val="minor"/>
    </font>
    <font>
      <sz val="10"/>
      <color rgb="FF000000"/>
      <name val="Times New Roman"/>
      <family val="1"/>
      <charset val="204"/>
    </font>
    <font>
      <sz val="10"/>
      <color rgb="FFFF0000"/>
      <name val="Times New Roman"/>
      <family val="1"/>
      <charset val="204"/>
    </font>
    <font>
      <i/>
      <vertAlign val="superscript"/>
      <sz val="11"/>
      <color rgb="FF0070C0"/>
      <name val="Calibri"/>
      <family val="2"/>
    </font>
    <font>
      <sz val="12"/>
      <color rgb="FF002060"/>
      <name val="Calibri"/>
    </font>
    <font>
      <vertAlign val="superscript"/>
      <sz val="14"/>
      <color rgb="FF002060"/>
      <name val="Calibri"/>
    </font>
  </fonts>
  <fills count="12">
    <fill>
      <patternFill patternType="none"/>
    </fill>
    <fill>
      <patternFill patternType="gray125"/>
    </fill>
    <fill>
      <patternFill patternType="solid">
        <fgColor rgb="FF39C2D7"/>
      </patternFill>
    </fill>
    <fill>
      <patternFill patternType="solid">
        <fgColor rgb="FFC0504D"/>
      </patternFill>
    </fill>
    <fill>
      <patternFill patternType="solid">
        <fgColor rgb="FFF2F2F2"/>
      </patternFill>
    </fill>
    <fill>
      <patternFill patternType="solid">
        <fgColor theme="0"/>
        <bgColor indexed="64"/>
      </patternFill>
    </fill>
    <fill>
      <patternFill patternType="solid">
        <fgColor rgb="FFF2F2F2"/>
        <bgColor indexed="64"/>
      </patternFill>
    </fill>
    <fill>
      <patternFill patternType="solid">
        <fgColor rgb="FF76CDD8"/>
        <bgColor indexed="64"/>
      </patternFill>
    </fill>
    <fill>
      <patternFill patternType="solid">
        <fgColor rgb="FFCCCCCC"/>
        <bgColor indexed="64"/>
      </patternFill>
    </fill>
    <fill>
      <patternFill patternType="solid">
        <fgColor rgb="FFC0504D"/>
        <bgColor indexed="64"/>
      </patternFill>
    </fill>
    <fill>
      <patternFill patternType="solid">
        <fgColor theme="0" tint="-0.249977111117893"/>
        <bgColor indexed="64"/>
      </patternFill>
    </fill>
    <fill>
      <patternFill patternType="solid">
        <fgColor theme="0" tint="-4.9989318521683403E-2"/>
        <bgColor indexed="64"/>
      </patternFill>
    </fill>
  </fills>
  <borders count="51">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top/>
      <bottom style="thin">
        <color auto="1"/>
      </bottom>
      <diagonal/>
    </border>
    <border>
      <left style="medium">
        <color auto="1"/>
      </left>
      <right/>
      <top/>
      <bottom style="thin">
        <color indexed="64"/>
      </bottom>
      <diagonal/>
    </border>
    <border>
      <left/>
      <right style="medium">
        <color auto="1"/>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right/>
      <top style="thin">
        <color auto="1"/>
      </top>
      <bottom/>
      <diagonal/>
    </border>
    <border>
      <left style="medium">
        <color auto="1"/>
      </left>
      <right/>
      <top style="thin">
        <color indexed="64"/>
      </top>
      <bottom/>
      <diagonal/>
    </border>
    <border>
      <left/>
      <right style="medium">
        <color auto="1"/>
      </right>
      <top style="thin">
        <color indexed="64"/>
      </top>
      <bottom/>
      <diagonal/>
    </border>
    <border>
      <left/>
      <right/>
      <top/>
      <bottom style="thin">
        <color theme="0"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top style="thin">
        <color rgb="FF002060"/>
      </top>
      <bottom/>
      <diagonal/>
    </border>
    <border>
      <left/>
      <right/>
      <top style="thin">
        <color rgb="FF002060"/>
      </top>
      <bottom/>
      <diagonal/>
    </border>
    <border>
      <left style="thin">
        <color rgb="FF002060"/>
      </left>
      <right/>
      <top/>
      <bottom/>
      <diagonal/>
    </border>
    <border>
      <left style="thin">
        <color rgb="FF002060"/>
      </left>
      <right/>
      <top/>
      <bottom style="thin">
        <color rgb="FF002060"/>
      </bottom>
      <diagonal/>
    </border>
    <border>
      <left/>
      <right style="thin">
        <color rgb="FF002060"/>
      </right>
      <top style="thin">
        <color rgb="FF002060"/>
      </top>
      <bottom/>
      <diagonal/>
    </border>
    <border>
      <left/>
      <right style="thin">
        <color rgb="FF002060"/>
      </right>
      <top/>
      <bottom/>
      <diagonal/>
    </border>
    <border>
      <left/>
      <right style="thin">
        <color rgb="FF002060"/>
      </right>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auto="1"/>
      </right>
      <top/>
      <bottom style="thin">
        <color rgb="FF000000"/>
      </bottom>
      <diagonal/>
    </border>
  </borders>
  <cellStyleXfs count="10">
    <xf numFmtId="0" fontId="0" fillId="0" borderId="0"/>
    <xf numFmtId="44" fontId="28" fillId="0" borderId="0" applyFont="0" applyFill="0" applyBorder="0" applyAlignment="0" applyProtection="0"/>
    <xf numFmtId="9" fontId="41" fillId="0" borderId="0" applyFont="0" applyFill="0" applyBorder="0" applyAlignment="0" applyProtection="0"/>
    <xf numFmtId="0" fontId="2" fillId="0" borderId="0"/>
    <xf numFmtId="0" fontId="5" fillId="0" borderId="0"/>
    <xf numFmtId="9" fontId="41" fillId="0" borderId="0" applyFont="0" applyFill="0" applyBorder="0" applyAlignment="0" applyProtection="0"/>
    <xf numFmtId="43" fontId="75" fillId="0" borderId="0" applyFont="0" applyFill="0" applyBorder="0" applyAlignment="0" applyProtection="0"/>
    <xf numFmtId="44" fontId="5" fillId="0" borderId="0" applyFont="0" applyFill="0" applyBorder="0" applyAlignment="0" applyProtection="0"/>
    <xf numFmtId="0" fontId="1" fillId="0" borderId="0"/>
    <xf numFmtId="43" fontId="41" fillId="0" borderId="0" applyFont="0" applyFill="0" applyBorder="0" applyAlignment="0" applyProtection="0"/>
  </cellStyleXfs>
  <cellXfs count="922">
    <xf numFmtId="0" fontId="0" fillId="0" borderId="0" xfId="0" applyAlignment="1">
      <alignment wrapText="1"/>
    </xf>
    <xf numFmtId="0" fontId="3" fillId="0" borderId="0" xfId="0" applyFont="1" applyAlignment="1">
      <alignment horizontal="left" vertical="top"/>
    </xf>
    <xf numFmtId="0" fontId="4" fillId="0" borderId="0" xfId="0" applyFont="1" applyAlignment="1">
      <alignment horizontal="left"/>
    </xf>
    <xf numFmtId="0" fontId="7" fillId="0" borderId="0" xfId="0" applyFont="1" applyAlignment="1">
      <alignment horizontal="left" vertical="center"/>
    </xf>
    <xf numFmtId="0" fontId="9" fillId="0" borderId="0" xfId="0" applyFont="1" applyAlignment="1">
      <alignment horizontal="left"/>
    </xf>
    <xf numFmtId="0" fontId="4" fillId="0" borderId="1" xfId="0" applyFont="1" applyBorder="1" applyAlignment="1">
      <alignment horizontal="left"/>
    </xf>
    <xf numFmtId="0" fontId="10" fillId="2" borderId="2" xfId="0" applyFont="1" applyFill="1" applyBorder="1" applyAlignment="1">
      <alignment horizontal="left" wrapText="1"/>
    </xf>
    <xf numFmtId="0" fontId="10" fillId="2" borderId="3" xfId="0" applyFont="1" applyFill="1" applyBorder="1" applyAlignment="1">
      <alignment horizontal="left" wrapText="1"/>
    </xf>
    <xf numFmtId="0" fontId="11" fillId="2" borderId="4" xfId="0" applyFont="1" applyFill="1" applyBorder="1" applyAlignment="1">
      <alignment horizontal="left" wrapText="1"/>
    </xf>
    <xf numFmtId="0" fontId="13" fillId="0" borderId="5" xfId="0" applyFont="1" applyBorder="1" applyAlignment="1">
      <alignment horizontal="center" wrapText="1"/>
    </xf>
    <xf numFmtId="0" fontId="14" fillId="0" borderId="0" xfId="0" applyFont="1" applyAlignment="1">
      <alignment horizontal="left" wrapText="1"/>
    </xf>
    <xf numFmtId="0" fontId="13" fillId="0" borderId="5" xfId="0" applyFont="1" applyBorder="1" applyAlignment="1">
      <alignment horizontal="center"/>
    </xf>
    <xf numFmtId="0" fontId="14" fillId="0" borderId="0" xfId="0" applyFont="1" applyAlignment="1">
      <alignment horizontal="left"/>
    </xf>
    <xf numFmtId="0" fontId="16" fillId="2" borderId="7" xfId="0" applyFont="1" applyFill="1" applyBorder="1" applyAlignment="1">
      <alignment horizontal="left"/>
    </xf>
    <xf numFmtId="0" fontId="17" fillId="0" borderId="0" xfId="0" applyFont="1" applyAlignment="1">
      <alignment horizontal="left"/>
    </xf>
    <xf numFmtId="0" fontId="16" fillId="2" borderId="6" xfId="0" applyFont="1" applyFill="1" applyBorder="1" applyAlignment="1">
      <alignment horizontal="left"/>
    </xf>
    <xf numFmtId="164" fontId="13" fillId="0" borderId="0" xfId="0" applyNumberFormat="1" applyFont="1" applyAlignment="1">
      <alignment horizontal="left"/>
    </xf>
    <xf numFmtId="165" fontId="13" fillId="0" borderId="0" xfId="0" applyNumberFormat="1" applyFont="1" applyAlignment="1">
      <alignment horizontal="left"/>
    </xf>
    <xf numFmtId="166" fontId="19" fillId="0" borderId="0" xfId="0" applyNumberFormat="1" applyFont="1" applyAlignment="1">
      <alignment horizontal="left"/>
    </xf>
    <xf numFmtId="0" fontId="16" fillId="3" borderId="7" xfId="0" applyFont="1" applyFill="1" applyBorder="1" applyAlignment="1">
      <alignment horizontal="left"/>
    </xf>
    <xf numFmtId="0" fontId="16" fillId="3" borderId="6" xfId="0" applyFont="1" applyFill="1" applyBorder="1" applyAlignment="1">
      <alignment horizontal="left"/>
    </xf>
    <xf numFmtId="167" fontId="17" fillId="0" borderId="0" xfId="0" applyNumberFormat="1" applyFont="1" applyAlignment="1">
      <alignment horizontal="left"/>
    </xf>
    <xf numFmtId="0" fontId="21" fillId="0" borderId="7" xfId="0" applyFont="1" applyBorder="1" applyAlignment="1">
      <alignment horizontal="left"/>
    </xf>
    <xf numFmtId="0" fontId="10" fillId="3" borderId="7" xfId="0" applyFont="1" applyFill="1" applyBorder="1" applyAlignment="1">
      <alignment horizontal="left"/>
    </xf>
    <xf numFmtId="0" fontId="10" fillId="3" borderId="6" xfId="0" applyFont="1" applyFill="1" applyBorder="1" applyAlignment="1">
      <alignment horizontal="left"/>
    </xf>
    <xf numFmtId="0" fontId="15" fillId="0" borderId="0" xfId="0" applyFont="1" applyAlignment="1">
      <alignment horizontal="left"/>
    </xf>
    <xf numFmtId="164" fontId="20" fillId="0" borderId="0" xfId="0" applyNumberFormat="1" applyFont="1" applyAlignment="1">
      <alignment horizontal="left"/>
    </xf>
    <xf numFmtId="0" fontId="16" fillId="0" borderId="0" xfId="0" applyFont="1" applyAlignment="1">
      <alignment horizontal="left"/>
    </xf>
    <xf numFmtId="0" fontId="16" fillId="0" borderId="0" xfId="0" applyFont="1"/>
    <xf numFmtId="0" fontId="16" fillId="2" borderId="3" xfId="0" applyFont="1" applyFill="1" applyBorder="1" applyAlignment="1">
      <alignment horizontal="left"/>
    </xf>
    <xf numFmtId="0" fontId="17" fillId="0" borderId="6" xfId="0" applyFont="1" applyBorder="1" applyAlignment="1">
      <alignment horizontal="left"/>
    </xf>
    <xf numFmtId="0" fontId="16" fillId="2" borderId="2" xfId="0" applyFont="1" applyFill="1" applyBorder="1" applyAlignment="1">
      <alignment horizontal="left"/>
    </xf>
    <xf numFmtId="0" fontId="16" fillId="2" borderId="3" xfId="0" applyFont="1" applyFill="1" applyBorder="1"/>
    <xf numFmtId="0" fontId="14" fillId="0" borderId="6" xfId="0" applyFont="1" applyBorder="1" applyAlignment="1">
      <alignment horizontal="left"/>
    </xf>
    <xf numFmtId="166" fontId="20" fillId="0" borderId="6" xfId="0" applyNumberFormat="1" applyFont="1" applyBorder="1" applyAlignment="1">
      <alignment horizontal="left"/>
    </xf>
    <xf numFmtId="166" fontId="14" fillId="0" borderId="0" xfId="0" applyNumberFormat="1" applyFont="1" applyAlignment="1">
      <alignment horizontal="left"/>
    </xf>
    <xf numFmtId="164" fontId="10" fillId="3" borderId="6" xfId="0" applyNumberFormat="1" applyFont="1" applyFill="1" applyBorder="1" applyAlignment="1">
      <alignment horizontal="left"/>
    </xf>
    <xf numFmtId="164" fontId="10" fillId="3" borderId="7" xfId="0" applyNumberFormat="1" applyFont="1" applyFill="1" applyBorder="1" applyAlignment="1">
      <alignment horizontal="left"/>
    </xf>
    <xf numFmtId="165" fontId="14" fillId="0" borderId="6" xfId="0" applyNumberFormat="1" applyFont="1" applyBorder="1" applyAlignment="1">
      <alignment horizontal="left"/>
    </xf>
    <xf numFmtId="165" fontId="14" fillId="0" borderId="0" xfId="0" applyNumberFormat="1" applyFont="1" applyAlignment="1">
      <alignment horizontal="left"/>
    </xf>
    <xf numFmtId="0" fontId="10" fillId="0" borderId="6" xfId="0" applyFont="1" applyBorder="1" applyAlignment="1">
      <alignment horizontal="left"/>
    </xf>
    <xf numFmtId="164" fontId="20" fillId="0" borderId="6" xfId="0" applyNumberFormat="1" applyFont="1" applyBorder="1" applyAlignment="1">
      <alignment horizontal="left"/>
    </xf>
    <xf numFmtId="168" fontId="20" fillId="0" borderId="6" xfId="0" applyNumberFormat="1" applyFont="1" applyBorder="1" applyAlignment="1">
      <alignment horizontal="left"/>
    </xf>
    <xf numFmtId="168" fontId="14" fillId="0" borderId="0" xfId="0" applyNumberFormat="1" applyFont="1" applyAlignment="1">
      <alignment horizontal="left"/>
    </xf>
    <xf numFmtId="169" fontId="20" fillId="0" borderId="6" xfId="0" applyNumberFormat="1" applyFont="1" applyBorder="1" applyAlignment="1">
      <alignment horizontal="left"/>
    </xf>
    <xf numFmtId="169" fontId="14" fillId="0" borderId="0" xfId="0" applyNumberFormat="1" applyFont="1" applyAlignment="1">
      <alignment horizontal="left"/>
    </xf>
    <xf numFmtId="0" fontId="22" fillId="0" borderId="0" xfId="0" applyFont="1" applyAlignment="1">
      <alignment horizontal="left"/>
    </xf>
    <xf numFmtId="0" fontId="17" fillId="0" borderId="0" xfId="0" applyFont="1"/>
    <xf numFmtId="0" fontId="16" fillId="2" borderId="4" xfId="0" applyFont="1" applyFill="1" applyBorder="1" applyAlignment="1">
      <alignment horizontal="left"/>
    </xf>
    <xf numFmtId="165" fontId="16" fillId="2" borderId="3" xfId="0" applyNumberFormat="1" applyFont="1" applyFill="1" applyBorder="1" applyAlignment="1">
      <alignment horizontal="left"/>
    </xf>
    <xf numFmtId="165" fontId="17" fillId="0" borderId="6" xfId="0" applyNumberFormat="1" applyFont="1" applyBorder="1" applyAlignment="1">
      <alignment horizontal="left"/>
    </xf>
    <xf numFmtId="165" fontId="16" fillId="2" borderId="2" xfId="0" applyNumberFormat="1" applyFont="1" applyFill="1" applyBorder="1" applyAlignment="1">
      <alignment horizontal="left"/>
    </xf>
    <xf numFmtId="165" fontId="16" fillId="2" borderId="3" xfId="0" applyNumberFormat="1" applyFont="1" applyFill="1" applyBorder="1"/>
    <xf numFmtId="165" fontId="17" fillId="0" borderId="0" xfId="0" applyNumberFormat="1" applyFont="1" applyAlignment="1">
      <alignment horizontal="left"/>
    </xf>
    <xf numFmtId="167" fontId="14" fillId="0" borderId="0" xfId="0" applyNumberFormat="1" applyFont="1" applyAlignment="1">
      <alignment horizontal="left"/>
    </xf>
    <xf numFmtId="0" fontId="19" fillId="0" borderId="0" xfId="0" applyFont="1" applyAlignment="1">
      <alignment horizontal="left"/>
    </xf>
    <xf numFmtId="0" fontId="19" fillId="0" borderId="0" xfId="0" applyFont="1"/>
    <xf numFmtId="0" fontId="26" fillId="0" borderId="0" xfId="0" applyFont="1" applyAlignment="1">
      <alignment horizontal="left"/>
    </xf>
    <xf numFmtId="0" fontId="26" fillId="0" borderId="0" xfId="0" applyFont="1" applyAlignment="1">
      <alignment horizontal="right" indent="1"/>
    </xf>
    <xf numFmtId="0" fontId="26" fillId="0" borderId="0" xfId="0" applyFont="1" applyAlignment="1">
      <alignment horizontal="left" vertical="center"/>
    </xf>
    <xf numFmtId="0" fontId="8" fillId="0" borderId="0" xfId="0" applyFont="1" applyAlignment="1">
      <alignment vertical="center"/>
    </xf>
    <xf numFmtId="0" fontId="4" fillId="0" borderId="0" xfId="0" applyFont="1"/>
    <xf numFmtId="0" fontId="9" fillId="0" borderId="0" xfId="0" applyFont="1"/>
    <xf numFmtId="0" fontId="10" fillId="3" borderId="0" xfId="0" applyFont="1" applyFill="1" applyAlignment="1">
      <alignment horizontal="left"/>
    </xf>
    <xf numFmtId="0" fontId="10" fillId="3" borderId="0" xfId="0" applyFont="1" applyFill="1"/>
    <xf numFmtId="164" fontId="10" fillId="3" borderId="0" xfId="0" applyNumberFormat="1" applyFont="1" applyFill="1" applyAlignment="1">
      <alignment horizontal="left"/>
    </xf>
    <xf numFmtId="164" fontId="10" fillId="3" borderId="0" xfId="0" applyNumberFormat="1" applyFont="1" applyFill="1"/>
    <xf numFmtId="0" fontId="16" fillId="2" borderId="0" xfId="0" applyFont="1" applyFill="1" applyAlignment="1">
      <alignment horizontal="left"/>
    </xf>
    <xf numFmtId="0" fontId="16" fillId="3" borderId="0" xfId="0" applyFont="1" applyFill="1" applyAlignment="1">
      <alignment horizontal="left"/>
    </xf>
    <xf numFmtId="164" fontId="4" fillId="0" borderId="0" xfId="0" applyNumberFormat="1" applyFont="1" applyAlignment="1">
      <alignment horizontal="left"/>
    </xf>
    <xf numFmtId="44" fontId="4" fillId="0" borderId="0" xfId="0" applyNumberFormat="1" applyFont="1" applyAlignment="1">
      <alignment horizontal="left"/>
    </xf>
    <xf numFmtId="166" fontId="0" fillId="0" borderId="0" xfId="0" applyNumberFormat="1" applyAlignment="1">
      <alignment wrapText="1"/>
    </xf>
    <xf numFmtId="166" fontId="4" fillId="0" borderId="0" xfId="0" applyNumberFormat="1" applyFont="1" applyAlignment="1">
      <alignment horizontal="left"/>
    </xf>
    <xf numFmtId="0" fontId="14" fillId="0" borderId="0" xfId="0" applyFont="1" applyAlignment="1">
      <alignment horizontal="left" vertical="center"/>
    </xf>
    <xf numFmtId="0" fontId="21" fillId="0" borderId="13" xfId="0" applyFont="1" applyBorder="1" applyAlignment="1">
      <alignment horizontal="left"/>
    </xf>
    <xf numFmtId="0" fontId="5" fillId="0" borderId="0" xfId="0" applyFont="1" applyAlignment="1">
      <alignment horizontal="left"/>
    </xf>
    <xf numFmtId="0" fontId="5" fillId="0" borderId="0" xfId="0" applyFont="1"/>
    <xf numFmtId="0" fontId="21" fillId="0" borderId="6" xfId="0" applyFont="1" applyBorder="1" applyAlignment="1">
      <alignment horizontal="left"/>
    </xf>
    <xf numFmtId="166" fontId="21" fillId="0" borderId="0" xfId="0" applyNumberFormat="1" applyFont="1" applyAlignment="1">
      <alignment horizontal="left"/>
    </xf>
    <xf numFmtId="166" fontId="21" fillId="0" borderId="6" xfId="0" applyNumberFormat="1" applyFont="1" applyBorder="1"/>
    <xf numFmtId="166" fontId="21" fillId="0" borderId="0" xfId="0" applyNumberFormat="1" applyFont="1"/>
    <xf numFmtId="166" fontId="21" fillId="0" borderId="7" xfId="0" applyNumberFormat="1" applyFont="1" applyBorder="1"/>
    <xf numFmtId="166" fontId="29" fillId="0" borderId="0" xfId="0" applyNumberFormat="1" applyFont="1" applyAlignment="1">
      <alignment horizontal="left"/>
    </xf>
    <xf numFmtId="0" fontId="30" fillId="0" borderId="0" xfId="0" applyFont="1" applyAlignment="1">
      <alignment wrapText="1"/>
    </xf>
    <xf numFmtId="165" fontId="31" fillId="0" borderId="0" xfId="0" applyNumberFormat="1" applyFont="1" applyAlignment="1">
      <alignment horizontal="left"/>
    </xf>
    <xf numFmtId="0" fontId="21" fillId="0" borderId="12" xfId="0" applyFont="1" applyBorder="1" applyAlignment="1">
      <alignment horizontal="left"/>
    </xf>
    <xf numFmtId="0" fontId="21" fillId="0" borderId="8" xfId="0" applyFont="1" applyBorder="1" applyAlignment="1">
      <alignment horizontal="left"/>
    </xf>
    <xf numFmtId="166" fontId="21" fillId="0" borderId="8" xfId="0" applyNumberFormat="1" applyFont="1" applyBorder="1"/>
    <xf numFmtId="166" fontId="21" fillId="0" borderId="1" xfId="0" applyNumberFormat="1" applyFont="1" applyBorder="1"/>
    <xf numFmtId="166" fontId="21" fillId="0" borderId="9" xfId="0" applyNumberFormat="1" applyFont="1" applyBorder="1"/>
    <xf numFmtId="0" fontId="30" fillId="0" borderId="6" xfId="0" applyFont="1" applyBorder="1" applyAlignment="1">
      <alignment horizontal="left"/>
    </xf>
    <xf numFmtId="165" fontId="30" fillId="0" borderId="7" xfId="0" applyNumberFormat="1" applyFont="1" applyBorder="1" applyAlignment="1">
      <alignment horizontal="left"/>
    </xf>
    <xf numFmtId="166" fontId="23" fillId="0" borderId="6" xfId="0" applyNumberFormat="1" applyFont="1" applyBorder="1" applyAlignment="1">
      <alignment horizontal="left"/>
    </xf>
    <xf numFmtId="166" fontId="23" fillId="0" borderId="6" xfId="0" applyNumberFormat="1" applyFont="1" applyBorder="1"/>
    <xf numFmtId="166" fontId="23" fillId="0" borderId="0" xfId="0" applyNumberFormat="1" applyFont="1"/>
    <xf numFmtId="166" fontId="23" fillId="0" borderId="7" xfId="0" applyNumberFormat="1" applyFont="1" applyBorder="1"/>
    <xf numFmtId="166" fontId="31" fillId="0" borderId="0" xfId="0" applyNumberFormat="1" applyFont="1" applyAlignment="1">
      <alignment horizontal="right"/>
    </xf>
    <xf numFmtId="166" fontId="31" fillId="0" borderId="0" xfId="0" applyNumberFormat="1" applyFont="1" applyAlignment="1">
      <alignment horizontal="left"/>
    </xf>
    <xf numFmtId="164" fontId="23" fillId="0" borderId="6" xfId="0" applyNumberFormat="1" applyFont="1" applyBorder="1" applyAlignment="1">
      <alignment horizontal="left"/>
    </xf>
    <xf numFmtId="165" fontId="31" fillId="0" borderId="0" xfId="0" applyNumberFormat="1" applyFont="1" applyAlignment="1">
      <alignment horizontal="right"/>
    </xf>
    <xf numFmtId="0" fontId="23" fillId="0" borderId="6" xfId="0" applyFont="1" applyBorder="1" applyAlignment="1">
      <alignment horizontal="left"/>
    </xf>
    <xf numFmtId="168" fontId="23" fillId="0" borderId="7" xfId="0" applyNumberFormat="1" applyFont="1" applyBorder="1" applyAlignment="1">
      <alignment horizontal="left"/>
    </xf>
    <xf numFmtId="168" fontId="23" fillId="0" borderId="6" xfId="0" applyNumberFormat="1" applyFont="1" applyBorder="1" applyAlignment="1">
      <alignment horizontal="left"/>
    </xf>
    <xf numFmtId="168" fontId="31" fillId="0" borderId="0" xfId="0" applyNumberFormat="1" applyFont="1" applyAlignment="1">
      <alignment horizontal="left"/>
    </xf>
    <xf numFmtId="0" fontId="5" fillId="0" borderId="0" xfId="0" applyFont="1" applyAlignment="1">
      <alignment wrapText="1"/>
    </xf>
    <xf numFmtId="0" fontId="12" fillId="2" borderId="14" xfId="0" applyFont="1" applyFill="1" applyBorder="1" applyAlignment="1">
      <alignment horizontal="center" vertical="center" wrapText="1"/>
    </xf>
    <xf numFmtId="166" fontId="32" fillId="0" borderId="0" xfId="0" applyNumberFormat="1" applyFont="1" applyAlignment="1">
      <alignment horizontal="left"/>
    </xf>
    <xf numFmtId="0" fontId="21" fillId="0" borderId="0" xfId="0" applyFont="1"/>
    <xf numFmtId="166" fontId="33" fillId="0" borderId="6" xfId="0" applyNumberFormat="1" applyFont="1" applyBorder="1"/>
    <xf numFmtId="166" fontId="33" fillId="0" borderId="0" xfId="0" applyNumberFormat="1" applyFont="1"/>
    <xf numFmtId="166" fontId="33" fillId="0" borderId="7" xfId="0" applyNumberFormat="1" applyFont="1" applyBorder="1"/>
    <xf numFmtId="166" fontId="33" fillId="0" borderId="0" xfId="0" applyNumberFormat="1" applyFont="1" applyAlignment="1">
      <alignment horizontal="left"/>
    </xf>
    <xf numFmtId="166" fontId="33" fillId="4" borderId="6" xfId="0" applyNumberFormat="1" applyFont="1" applyFill="1" applyBorder="1"/>
    <xf numFmtId="166" fontId="33" fillId="4" borderId="0" xfId="0" applyNumberFormat="1" applyFont="1" applyFill="1"/>
    <xf numFmtId="166" fontId="33" fillId="4" borderId="7" xfId="0" applyNumberFormat="1" applyFont="1" applyFill="1" applyBorder="1"/>
    <xf numFmtId="0" fontId="34" fillId="0" borderId="7" xfId="0" applyFont="1" applyBorder="1"/>
    <xf numFmtId="0" fontId="33" fillId="4" borderId="6" xfId="0" applyFont="1" applyFill="1" applyBorder="1"/>
    <xf numFmtId="0" fontId="33" fillId="0" borderId="6" xfId="0" applyFont="1" applyBorder="1"/>
    <xf numFmtId="0" fontId="33" fillId="4" borderId="0" xfId="0" applyFont="1" applyFill="1"/>
    <xf numFmtId="0" fontId="33" fillId="0" borderId="0" xfId="0" applyFont="1"/>
    <xf numFmtId="170" fontId="14" fillId="0" borderId="0" xfId="0" applyNumberFormat="1" applyFont="1" applyAlignment="1">
      <alignment horizontal="right" indent="2"/>
    </xf>
    <xf numFmtId="172" fontId="14" fillId="0" borderId="0" xfId="0" applyNumberFormat="1" applyFont="1" applyAlignment="1">
      <alignment horizontal="right" indent="2"/>
    </xf>
    <xf numFmtId="173" fontId="14" fillId="0" borderId="0" xfId="0" applyNumberFormat="1" applyFont="1" applyAlignment="1">
      <alignment horizontal="right" indent="2"/>
    </xf>
    <xf numFmtId="166" fontId="23" fillId="4" borderId="8" xfId="0" applyNumberFormat="1" applyFont="1" applyFill="1" applyBorder="1"/>
    <xf numFmtId="166" fontId="23" fillId="4" borderId="1" xfId="0" applyNumberFormat="1" applyFont="1" applyFill="1" applyBorder="1"/>
    <xf numFmtId="166" fontId="23" fillId="4" borderId="9" xfId="0" applyNumberFormat="1" applyFont="1" applyFill="1" applyBorder="1"/>
    <xf numFmtId="171" fontId="14" fillId="0" borderId="0" xfId="0" applyNumberFormat="1" applyFont="1" applyAlignment="1">
      <alignment horizontal="right" indent="2"/>
    </xf>
    <xf numFmtId="166" fontId="35" fillId="0" borderId="6" xfId="0" applyNumberFormat="1" applyFont="1" applyBorder="1"/>
    <xf numFmtId="166" fontId="35" fillId="0" borderId="7" xfId="0" applyNumberFormat="1" applyFont="1" applyBorder="1"/>
    <xf numFmtId="166" fontId="35" fillId="0" borderId="0" xfId="0" applyNumberFormat="1" applyFont="1" applyAlignment="1">
      <alignment horizontal="left"/>
    </xf>
    <xf numFmtId="167" fontId="35" fillId="0" borderId="0" xfId="0" applyNumberFormat="1" applyFont="1" applyAlignment="1">
      <alignment horizontal="left"/>
    </xf>
    <xf numFmtId="0" fontId="21" fillId="0" borderId="6" xfId="0" applyFont="1" applyBorder="1"/>
    <xf numFmtId="0" fontId="21" fillId="0" borderId="11" xfId="0" applyFont="1" applyBorder="1"/>
    <xf numFmtId="175" fontId="13" fillId="0" borderId="0" xfId="0" applyNumberFormat="1" applyFont="1" applyAlignment="1">
      <alignment horizontal="right" indent="2"/>
    </xf>
    <xf numFmtId="182" fontId="14" fillId="0" borderId="0" xfId="0" applyNumberFormat="1" applyFont="1" applyAlignment="1">
      <alignment horizontal="right" indent="2"/>
    </xf>
    <xf numFmtId="179" fontId="14" fillId="0" borderId="0" xfId="0" applyNumberFormat="1" applyFont="1" applyAlignment="1">
      <alignment horizontal="right" indent="2"/>
    </xf>
    <xf numFmtId="187" fontId="20" fillId="0" borderId="7" xfId="0" applyNumberFormat="1" applyFont="1" applyBorder="1" applyAlignment="1">
      <alignment horizontal="right" indent="2"/>
    </xf>
    <xf numFmtId="187" fontId="14" fillId="0" borderId="0" xfId="0" applyNumberFormat="1" applyFont="1" applyAlignment="1">
      <alignment horizontal="right" indent="2"/>
    </xf>
    <xf numFmtId="166" fontId="20" fillId="0" borderId="6" xfId="0" applyNumberFormat="1" applyFont="1" applyBorder="1"/>
    <xf numFmtId="166" fontId="20" fillId="0" borderId="0" xfId="0" applyNumberFormat="1" applyFont="1"/>
    <xf numFmtId="166" fontId="20" fillId="0" borderId="7" xfId="0" applyNumberFormat="1" applyFont="1" applyBorder="1"/>
    <xf numFmtId="166" fontId="20" fillId="4" borderId="6" xfId="0" applyNumberFormat="1" applyFont="1" applyFill="1" applyBorder="1"/>
    <xf numFmtId="166" fontId="20" fillId="4" borderId="0" xfId="0" applyNumberFormat="1" applyFont="1" applyFill="1"/>
    <xf numFmtId="166" fontId="20" fillId="4" borderId="7" xfId="0" applyNumberFormat="1" applyFont="1" applyFill="1" applyBorder="1"/>
    <xf numFmtId="166" fontId="20" fillId="0" borderId="8" xfId="0" applyNumberFormat="1" applyFont="1" applyBorder="1"/>
    <xf numFmtId="166" fontId="20" fillId="0" borderId="6" xfId="0" applyNumberFormat="1" applyFont="1" applyBorder="1" applyAlignment="1">
      <alignment horizontal="right"/>
    </xf>
    <xf numFmtId="166" fontId="20" fillId="0" borderId="0" xfId="0" applyNumberFormat="1" applyFont="1" applyAlignment="1">
      <alignment horizontal="right"/>
    </xf>
    <xf numFmtId="166" fontId="20" fillId="0" borderId="7" xfId="0" applyNumberFormat="1" applyFont="1" applyBorder="1" applyAlignment="1">
      <alignment horizontal="right"/>
    </xf>
    <xf numFmtId="165" fontId="14" fillId="0" borderId="0" xfId="0" applyNumberFormat="1" applyFont="1" applyAlignment="1">
      <alignment horizontal="right"/>
    </xf>
    <xf numFmtId="166" fontId="14" fillId="0" borderId="0" xfId="0" applyNumberFormat="1" applyFont="1" applyAlignment="1">
      <alignment horizontal="right"/>
    </xf>
    <xf numFmtId="0" fontId="35" fillId="0" borderId="6" xfId="0" applyFont="1" applyBorder="1" applyAlignment="1">
      <alignment wrapText="1"/>
    </xf>
    <xf numFmtId="0" fontId="35" fillId="0" borderId="0" xfId="0" applyFont="1" applyAlignment="1">
      <alignment wrapText="1"/>
    </xf>
    <xf numFmtId="0" fontId="35" fillId="0" borderId="7" xfId="0" applyFont="1" applyBorder="1" applyAlignment="1">
      <alignment wrapText="1"/>
    </xf>
    <xf numFmtId="0" fontId="35" fillId="0" borderId="0" xfId="0" applyFont="1"/>
    <xf numFmtId="0" fontId="36" fillId="0" borderId="0" xfId="0" applyFont="1" applyAlignment="1">
      <alignment horizontal="left"/>
    </xf>
    <xf numFmtId="0" fontId="37" fillId="0" borderId="0" xfId="0" applyFont="1" applyAlignment="1">
      <alignment horizontal="left"/>
    </xf>
    <xf numFmtId="0" fontId="40" fillId="0" borderId="0" xfId="0" applyFont="1" applyAlignment="1">
      <alignment horizontal="left"/>
    </xf>
    <xf numFmtId="166" fontId="33" fillId="4" borderId="6" xfId="0" applyNumberFormat="1" applyFont="1" applyFill="1" applyBorder="1" applyAlignment="1">
      <alignment horizontal="right"/>
    </xf>
    <xf numFmtId="166" fontId="33" fillId="0" borderId="6" xfId="0" applyNumberFormat="1" applyFont="1" applyBorder="1" applyAlignment="1">
      <alignment horizontal="right"/>
    </xf>
    <xf numFmtId="167" fontId="16" fillId="3" borderId="6" xfId="0" applyNumberFormat="1" applyFont="1" applyFill="1" applyBorder="1" applyAlignment="1">
      <alignment horizontal="left"/>
    </xf>
    <xf numFmtId="166" fontId="23" fillId="0" borderId="6" xfId="0" applyNumberFormat="1" applyFont="1" applyBorder="1" applyAlignment="1">
      <alignment horizontal="right"/>
    </xf>
    <xf numFmtId="191" fontId="20" fillId="0" borderId="6" xfId="0" applyNumberFormat="1" applyFont="1" applyBorder="1" applyAlignment="1">
      <alignment horizontal="right" wrapText="1" indent="2"/>
    </xf>
    <xf numFmtId="191" fontId="20" fillId="4" borderId="6" xfId="0" applyNumberFormat="1" applyFont="1" applyFill="1" applyBorder="1" applyAlignment="1">
      <alignment horizontal="right" wrapText="1" indent="2"/>
    </xf>
    <xf numFmtId="187" fontId="20" fillId="0" borderId="6" xfId="0" applyNumberFormat="1" applyFont="1" applyBorder="1" applyAlignment="1">
      <alignment horizontal="right" indent="2"/>
    </xf>
    <xf numFmtId="0" fontId="37" fillId="2" borderId="7" xfId="0" applyFont="1" applyFill="1" applyBorder="1" applyAlignment="1">
      <alignment horizontal="left"/>
    </xf>
    <xf numFmtId="167" fontId="37" fillId="3" borderId="7" xfId="0" applyNumberFormat="1" applyFont="1" applyFill="1" applyBorder="1" applyAlignment="1">
      <alignment horizontal="left"/>
    </xf>
    <xf numFmtId="0" fontId="39" fillId="3" borderId="7" xfId="0" applyFont="1" applyFill="1" applyBorder="1" applyAlignment="1">
      <alignment horizontal="left"/>
    </xf>
    <xf numFmtId="0" fontId="37" fillId="2" borderId="4" xfId="0" applyFont="1" applyFill="1" applyBorder="1" applyAlignment="1">
      <alignment horizontal="left"/>
    </xf>
    <xf numFmtId="166" fontId="38" fillId="4" borderId="7" xfId="0" applyNumberFormat="1" applyFont="1" applyFill="1" applyBorder="1"/>
    <xf numFmtId="166" fontId="38" fillId="0" borderId="7" xfId="0" applyNumberFormat="1" applyFont="1" applyBorder="1"/>
    <xf numFmtId="164" fontId="39" fillId="3" borderId="7" xfId="0" applyNumberFormat="1" applyFont="1" applyFill="1" applyBorder="1" applyAlignment="1">
      <alignment horizontal="left"/>
    </xf>
    <xf numFmtId="166" fontId="38" fillId="4" borderId="9" xfId="0" applyNumberFormat="1" applyFont="1" applyFill="1" applyBorder="1"/>
    <xf numFmtId="165" fontId="37" fillId="2" borderId="4" xfId="0" applyNumberFormat="1" applyFont="1" applyFill="1" applyBorder="1" applyAlignment="1">
      <alignment horizontal="left"/>
    </xf>
    <xf numFmtId="167" fontId="38" fillId="4" borderId="7" xfId="0" applyNumberFormat="1" applyFont="1" applyFill="1" applyBorder="1"/>
    <xf numFmtId="166" fontId="33" fillId="4" borderId="7" xfId="0" applyNumberFormat="1" applyFont="1" applyFill="1" applyBorder="1" applyAlignment="1">
      <alignment horizontal="right"/>
    </xf>
    <xf numFmtId="166" fontId="33" fillId="0" borderId="7" xfId="0" applyNumberFormat="1" applyFont="1" applyBorder="1" applyAlignment="1">
      <alignment horizontal="right"/>
    </xf>
    <xf numFmtId="179" fontId="38" fillId="4" borderId="9" xfId="0" applyNumberFormat="1" applyFont="1" applyFill="1" applyBorder="1" applyAlignment="1">
      <alignment horizontal="center"/>
    </xf>
    <xf numFmtId="165" fontId="20" fillId="0" borderId="6" xfId="0" applyNumberFormat="1" applyFont="1" applyBorder="1" applyAlignment="1">
      <alignment horizontal="left"/>
    </xf>
    <xf numFmtId="0" fontId="30" fillId="0" borderId="7" xfId="0" applyFont="1" applyBorder="1" applyAlignment="1">
      <alignment horizontal="left"/>
    </xf>
    <xf numFmtId="0" fontId="37" fillId="2" borderId="3" xfId="0" applyFont="1" applyFill="1" applyBorder="1" applyAlignment="1">
      <alignment horizontal="left"/>
    </xf>
    <xf numFmtId="166" fontId="33" fillId="4" borderId="0" xfId="0" applyNumberFormat="1" applyFont="1" applyFill="1" applyAlignment="1">
      <alignment horizontal="right"/>
    </xf>
    <xf numFmtId="166" fontId="33" fillId="0" borderId="0" xfId="0" applyNumberFormat="1" applyFont="1" applyAlignment="1">
      <alignment horizontal="right"/>
    </xf>
    <xf numFmtId="167" fontId="37" fillId="3" borderId="0" xfId="0" applyNumberFormat="1" applyFont="1" applyFill="1" applyAlignment="1">
      <alignment horizontal="left"/>
    </xf>
    <xf numFmtId="0" fontId="39" fillId="3" borderId="0" xfId="0" applyFont="1" applyFill="1" applyAlignment="1">
      <alignment horizontal="left"/>
    </xf>
    <xf numFmtId="166" fontId="38" fillId="4" borderId="0" xfId="0" applyNumberFormat="1" applyFont="1" applyFill="1"/>
    <xf numFmtId="166" fontId="38" fillId="0" borderId="0" xfId="0" applyNumberFormat="1" applyFont="1"/>
    <xf numFmtId="164" fontId="39" fillId="3" borderId="0" xfId="0" applyNumberFormat="1" applyFont="1" applyFill="1" applyAlignment="1">
      <alignment horizontal="left"/>
    </xf>
    <xf numFmtId="166" fontId="38" fillId="4" borderId="1" xfId="0" applyNumberFormat="1" applyFont="1" applyFill="1" applyBorder="1"/>
    <xf numFmtId="166" fontId="38" fillId="0" borderId="1" xfId="0" applyNumberFormat="1" applyFont="1" applyBorder="1"/>
    <xf numFmtId="165" fontId="37" fillId="2" borderId="3" xfId="0" applyNumberFormat="1" applyFont="1" applyFill="1" applyBorder="1" applyAlignment="1">
      <alignment horizontal="left"/>
    </xf>
    <xf numFmtId="187" fontId="20" fillId="0" borderId="0" xfId="0" applyNumberFormat="1" applyFont="1" applyAlignment="1">
      <alignment horizontal="right" indent="2"/>
    </xf>
    <xf numFmtId="179" fontId="38" fillId="4" borderId="1" xfId="0" applyNumberFormat="1" applyFont="1" applyFill="1" applyBorder="1" applyAlignment="1">
      <alignment horizontal="center"/>
    </xf>
    <xf numFmtId="167" fontId="38" fillId="4" borderId="0" xfId="0" applyNumberFormat="1" applyFont="1" applyFill="1"/>
    <xf numFmtId="166" fontId="35" fillId="0" borderId="0" xfId="0" applyNumberFormat="1" applyFont="1"/>
    <xf numFmtId="166" fontId="38" fillId="0" borderId="9" xfId="0" applyNumberFormat="1" applyFont="1" applyBorder="1" applyAlignment="1">
      <alignment horizontal="right"/>
    </xf>
    <xf numFmtId="166" fontId="20" fillId="0" borderId="1" xfId="0" applyNumberFormat="1" applyFont="1" applyBorder="1"/>
    <xf numFmtId="166" fontId="20" fillId="0" borderId="9" xfId="0" applyNumberFormat="1" applyFont="1" applyBorder="1"/>
    <xf numFmtId="0" fontId="20" fillId="4" borderId="6" xfId="0" applyFont="1" applyFill="1" applyBorder="1" applyAlignment="1">
      <alignment wrapText="1"/>
    </xf>
    <xf numFmtId="0" fontId="21" fillId="0" borderId="0" xfId="0" applyFont="1" applyAlignment="1">
      <alignment wrapText="1"/>
    </xf>
    <xf numFmtId="0" fontId="20" fillId="0" borderId="6" xfId="0" applyFont="1" applyBorder="1" applyAlignment="1">
      <alignment wrapText="1"/>
    </xf>
    <xf numFmtId="0" fontId="27" fillId="0" borderId="0" xfId="0" applyFont="1" applyAlignment="1">
      <alignment horizontal="left" vertical="top" wrapText="1"/>
    </xf>
    <xf numFmtId="0" fontId="12" fillId="2" borderId="15" xfId="0" applyFont="1" applyFill="1" applyBorder="1" applyAlignment="1">
      <alignment horizontal="center" vertical="center" wrapText="1"/>
    </xf>
    <xf numFmtId="0" fontId="37" fillId="2" borderId="0" xfId="0" applyFont="1" applyFill="1" applyAlignment="1">
      <alignment horizontal="left"/>
    </xf>
    <xf numFmtId="166" fontId="38" fillId="0" borderId="1" xfId="0" applyNumberFormat="1" applyFont="1" applyBorder="1" applyAlignment="1">
      <alignment horizontal="right"/>
    </xf>
    <xf numFmtId="0" fontId="12" fillId="2" borderId="0" xfId="0" applyFont="1" applyFill="1" applyAlignment="1">
      <alignment horizontal="center" wrapText="1"/>
    </xf>
    <xf numFmtId="0" fontId="27" fillId="0" borderId="0" xfId="0" applyFont="1" applyAlignment="1">
      <alignment vertical="top" wrapText="1"/>
    </xf>
    <xf numFmtId="0" fontId="15" fillId="0" borderId="3" xfId="0" applyFont="1" applyBorder="1" applyAlignment="1">
      <alignment horizontal="left"/>
    </xf>
    <xf numFmtId="165" fontId="16" fillId="2" borderId="4" xfId="0" applyNumberFormat="1" applyFont="1" applyFill="1" applyBorder="1" applyAlignment="1">
      <alignment horizontal="left"/>
    </xf>
    <xf numFmtId="166" fontId="23" fillId="0" borderId="0" xfId="0" applyNumberFormat="1" applyFont="1" applyAlignment="1">
      <alignment horizontal="left"/>
    </xf>
    <xf numFmtId="167" fontId="20" fillId="0" borderId="0" xfId="0" applyNumberFormat="1" applyFont="1" applyAlignment="1">
      <alignment horizontal="left"/>
    </xf>
    <xf numFmtId="0" fontId="0" fillId="5" borderId="0" xfId="0" applyFill="1" applyAlignment="1">
      <alignment wrapText="1"/>
    </xf>
    <xf numFmtId="0" fontId="0" fillId="6" borderId="0" xfId="0" applyFill="1" applyAlignment="1">
      <alignment wrapText="1"/>
    </xf>
    <xf numFmtId="166" fontId="20" fillId="5" borderId="6" xfId="0" applyNumberFormat="1" applyFont="1" applyFill="1" applyBorder="1"/>
    <xf numFmtId="166" fontId="20" fillId="5" borderId="0" xfId="0" applyNumberFormat="1" applyFont="1" applyFill="1"/>
    <xf numFmtId="166" fontId="20" fillId="5" borderId="7" xfId="0" applyNumberFormat="1" applyFont="1" applyFill="1" applyBorder="1"/>
    <xf numFmtId="0" fontId="13" fillId="0" borderId="0" xfId="0" applyFont="1" applyAlignment="1">
      <alignment horizontal="center" wrapText="1"/>
    </xf>
    <xf numFmtId="0" fontId="13" fillId="0" borderId="0" xfId="0" applyFont="1" applyAlignment="1">
      <alignment horizontal="center"/>
    </xf>
    <xf numFmtId="0" fontId="12" fillId="2" borderId="0" xfId="0" applyFont="1" applyFill="1" applyAlignment="1">
      <alignment horizontal="center" vertical="center" wrapText="1"/>
    </xf>
    <xf numFmtId="0" fontId="33" fillId="4" borderId="0" xfId="0" applyFont="1" applyFill="1" applyAlignment="1">
      <alignment horizontal="right" wrapText="1"/>
    </xf>
    <xf numFmtId="166" fontId="23" fillId="0" borderId="0" xfId="0" applyNumberFormat="1" applyFont="1" applyAlignment="1">
      <alignment horizontal="right"/>
    </xf>
    <xf numFmtId="165" fontId="16" fillId="2" borderId="0" xfId="0" applyNumberFormat="1" applyFont="1" applyFill="1" applyAlignment="1">
      <alignment horizontal="left"/>
    </xf>
    <xf numFmtId="166" fontId="23" fillId="4" borderId="0" xfId="0" applyNumberFormat="1" applyFont="1" applyFill="1"/>
    <xf numFmtId="0" fontId="42" fillId="0" borderId="0" xfId="0" applyFont="1"/>
    <xf numFmtId="0" fontId="43" fillId="0" borderId="0" xfId="0" applyFont="1" applyAlignment="1">
      <alignment horizontal="left"/>
    </xf>
    <xf numFmtId="0" fontId="44" fillId="0" borderId="0" xfId="0" applyFont="1"/>
    <xf numFmtId="0" fontId="45" fillId="0" borderId="0" xfId="0" applyFont="1" applyAlignment="1">
      <alignment horizontal="left" vertical="center"/>
    </xf>
    <xf numFmtId="166" fontId="42" fillId="0" borderId="0" xfId="0" applyNumberFormat="1" applyFont="1"/>
    <xf numFmtId="0" fontId="44" fillId="0" borderId="0" xfId="0" applyFont="1" applyAlignment="1">
      <alignment vertical="center"/>
    </xf>
    <xf numFmtId="44" fontId="43" fillId="0" borderId="0" xfId="0" applyNumberFormat="1" applyFont="1" applyAlignment="1">
      <alignment horizontal="left"/>
    </xf>
    <xf numFmtId="0" fontId="46" fillId="0" borderId="0" xfId="0" applyFont="1" applyAlignment="1">
      <alignment vertical="center"/>
    </xf>
    <xf numFmtId="164" fontId="43" fillId="0" borderId="0" xfId="0" applyNumberFormat="1" applyFont="1" applyAlignment="1">
      <alignment horizontal="left"/>
    </xf>
    <xf numFmtId="0" fontId="47" fillId="7" borderId="0" xfId="0" applyFont="1" applyFill="1" applyAlignment="1">
      <alignment horizontal="left"/>
    </xf>
    <xf numFmtId="0" fontId="47" fillId="7" borderId="0" xfId="0" applyFont="1" applyFill="1" applyAlignment="1">
      <alignment horizontal="center"/>
    </xf>
    <xf numFmtId="0" fontId="48" fillId="0" borderId="0" xfId="0" applyFont="1" applyAlignment="1">
      <alignment horizontal="left"/>
    </xf>
    <xf numFmtId="0" fontId="47" fillId="7" borderId="0" xfId="0" applyFont="1" applyFill="1"/>
    <xf numFmtId="0" fontId="47" fillId="7" borderId="0" xfId="0" applyFont="1" applyFill="1" applyAlignment="1">
      <alignment horizontal="center" vertical="center"/>
    </xf>
    <xf numFmtId="0" fontId="47" fillId="8" borderId="0" xfId="0" applyFont="1" applyFill="1"/>
    <xf numFmtId="0" fontId="42" fillId="8" borderId="0" xfId="0" applyFont="1" applyFill="1" applyAlignment="1">
      <alignment horizontal="left"/>
    </xf>
    <xf numFmtId="0" fontId="47" fillId="0" borderId="0" xfId="0" applyFont="1"/>
    <xf numFmtId="165" fontId="49" fillId="0" borderId="0" xfId="0" applyNumberFormat="1" applyFont="1" applyAlignment="1">
      <alignment horizontal="left"/>
    </xf>
    <xf numFmtId="166" fontId="50" fillId="0" borderId="0" xfId="0" applyNumberFormat="1" applyFont="1" applyAlignment="1">
      <alignment horizontal="left"/>
    </xf>
    <xf numFmtId="166" fontId="42" fillId="0" borderId="0" xfId="0" applyNumberFormat="1" applyFont="1" applyAlignment="1">
      <alignment horizontal="right"/>
    </xf>
    <xf numFmtId="0" fontId="42" fillId="0" borderId="20" xfId="0" applyFont="1" applyBorder="1"/>
    <xf numFmtId="0" fontId="42" fillId="0" borderId="0" xfId="0" applyFont="1" applyAlignment="1">
      <alignment horizontal="left"/>
    </xf>
    <xf numFmtId="167" fontId="42" fillId="0" borderId="0" xfId="0" applyNumberFormat="1" applyFont="1" applyAlignment="1">
      <alignment horizontal="left"/>
    </xf>
    <xf numFmtId="167" fontId="43" fillId="0" borderId="0" xfId="0" applyNumberFormat="1" applyFont="1" applyAlignment="1">
      <alignment horizontal="left"/>
    </xf>
    <xf numFmtId="179" fontId="42" fillId="0" borderId="0" xfId="0" applyNumberFormat="1" applyFont="1" applyAlignment="1">
      <alignment horizontal="right"/>
    </xf>
    <xf numFmtId="165" fontId="48" fillId="0" borderId="0" xfId="0" applyNumberFormat="1" applyFont="1" applyAlignment="1">
      <alignment horizontal="left"/>
    </xf>
    <xf numFmtId="166" fontId="51" fillId="0" borderId="0" xfId="0" applyNumberFormat="1" applyFont="1"/>
    <xf numFmtId="166" fontId="52" fillId="0" borderId="0" xfId="0" applyNumberFormat="1" applyFont="1" applyAlignment="1">
      <alignment horizontal="left"/>
    </xf>
    <xf numFmtId="0" fontId="51" fillId="0" borderId="0" xfId="0" applyFont="1"/>
    <xf numFmtId="165" fontId="47" fillId="0" borderId="0" xfId="0" applyNumberFormat="1" applyFont="1" applyAlignment="1">
      <alignment horizontal="left"/>
    </xf>
    <xf numFmtId="168" fontId="48" fillId="0" borderId="0" xfId="0" applyNumberFormat="1" applyFont="1" applyAlignment="1">
      <alignment horizontal="left"/>
    </xf>
    <xf numFmtId="169" fontId="48" fillId="0" borderId="0" xfId="0" applyNumberFormat="1" applyFont="1" applyAlignment="1">
      <alignment horizontal="left"/>
    </xf>
    <xf numFmtId="186" fontId="42" fillId="0" borderId="0" xfId="0" applyNumberFormat="1" applyFont="1" applyAlignment="1">
      <alignment horizontal="right"/>
    </xf>
    <xf numFmtId="164" fontId="42" fillId="0" borderId="0" xfId="0" applyNumberFormat="1" applyFont="1" applyAlignment="1">
      <alignment horizontal="left"/>
    </xf>
    <xf numFmtId="168" fontId="53" fillId="0" borderId="0" xfId="0" applyNumberFormat="1" applyFont="1" applyAlignment="1">
      <alignment horizontal="left"/>
    </xf>
    <xf numFmtId="165" fontId="42" fillId="0" borderId="0" xfId="0" applyNumberFormat="1" applyFont="1" applyAlignment="1">
      <alignment horizontal="left"/>
    </xf>
    <xf numFmtId="165" fontId="43" fillId="0" borderId="0" xfId="0" applyNumberFormat="1" applyFont="1" applyAlignment="1">
      <alignment horizontal="left"/>
    </xf>
    <xf numFmtId="187" fontId="42" fillId="0" borderId="0" xfId="0" applyNumberFormat="1" applyFont="1" applyAlignment="1">
      <alignment horizontal="right"/>
    </xf>
    <xf numFmtId="179" fontId="42" fillId="0" borderId="0" xfId="0" applyNumberFormat="1" applyFont="1" applyAlignment="1">
      <alignment horizontal="center"/>
    </xf>
    <xf numFmtId="166" fontId="48" fillId="0" borderId="0" xfId="0" applyNumberFormat="1" applyFont="1" applyAlignment="1">
      <alignment horizontal="left"/>
    </xf>
    <xf numFmtId="164" fontId="42" fillId="0" borderId="0" xfId="0" applyNumberFormat="1" applyFont="1"/>
    <xf numFmtId="167" fontId="48" fillId="0" borderId="0" xfId="0" applyNumberFormat="1" applyFont="1" applyAlignment="1">
      <alignment horizontal="left"/>
    </xf>
    <xf numFmtId="0" fontId="42" fillId="8" borderId="0" xfId="0" applyFont="1" applyFill="1"/>
    <xf numFmtId="165" fontId="42" fillId="8" borderId="0" xfId="0" applyNumberFormat="1" applyFont="1" applyFill="1" applyAlignment="1">
      <alignment horizontal="left"/>
    </xf>
    <xf numFmtId="165" fontId="42" fillId="8" borderId="0" xfId="0" applyNumberFormat="1" applyFont="1" applyFill="1"/>
    <xf numFmtId="170" fontId="47" fillId="0" borderId="0" xfId="1" applyNumberFormat="1" applyFont="1" applyFill="1" applyBorder="1" applyAlignment="1">
      <alignment horizontal="right"/>
    </xf>
    <xf numFmtId="170" fontId="47" fillId="0" borderId="0" xfId="0" applyNumberFormat="1" applyFont="1" applyAlignment="1">
      <alignment horizontal="right"/>
    </xf>
    <xf numFmtId="193" fontId="42" fillId="0" borderId="0" xfId="0" applyNumberFormat="1" applyFont="1"/>
    <xf numFmtId="193" fontId="42" fillId="0" borderId="0" xfId="0" applyNumberFormat="1" applyFont="1" applyAlignment="1">
      <alignment horizontal="right"/>
    </xf>
    <xf numFmtId="193" fontId="42" fillId="0" borderId="20" xfId="0" applyNumberFormat="1" applyFont="1" applyBorder="1"/>
    <xf numFmtId="193" fontId="42" fillId="0" borderId="20" xfId="0" applyNumberFormat="1" applyFont="1" applyBorder="1" applyAlignment="1">
      <alignment horizontal="right"/>
    </xf>
    <xf numFmtId="170" fontId="42" fillId="0" borderId="0" xfId="0" applyNumberFormat="1" applyFont="1" applyAlignment="1">
      <alignment horizontal="right"/>
    </xf>
    <xf numFmtId="170" fontId="42" fillId="0" borderId="20" xfId="0" applyNumberFormat="1" applyFont="1" applyBorder="1" applyAlignment="1">
      <alignment horizontal="right"/>
    </xf>
    <xf numFmtId="193" fontId="42" fillId="0" borderId="0" xfId="2" applyNumberFormat="1" applyFont="1" applyFill="1" applyBorder="1" applyAlignment="1"/>
    <xf numFmtId="193" fontId="42" fillId="0" borderId="20" xfId="2" applyNumberFormat="1" applyFont="1" applyFill="1" applyBorder="1" applyAlignment="1"/>
    <xf numFmtId="172" fontId="42" fillId="0" borderId="0" xfId="0" applyNumberFormat="1" applyFont="1" applyAlignment="1">
      <alignment horizontal="right"/>
    </xf>
    <xf numFmtId="193" fontId="42" fillId="0" borderId="0" xfId="2" applyNumberFormat="1" applyFont="1" applyFill="1" applyBorder="1" applyAlignment="1">
      <alignment horizontal="right"/>
    </xf>
    <xf numFmtId="3" fontId="42" fillId="0" borderId="20" xfId="0" applyNumberFormat="1" applyFont="1" applyBorder="1" applyAlignment="1">
      <alignment horizontal="right"/>
    </xf>
    <xf numFmtId="193" fontId="42" fillId="0" borderId="20" xfId="2" applyNumberFormat="1" applyFont="1" applyFill="1" applyBorder="1" applyAlignment="1">
      <alignment horizontal="right"/>
    </xf>
    <xf numFmtId="170" fontId="42" fillId="0" borderId="20" xfId="0" applyNumberFormat="1" applyFont="1" applyBorder="1" applyAlignment="1">
      <alignment horizontal="center"/>
    </xf>
    <xf numFmtId="194" fontId="42" fillId="0" borderId="0" xfId="2" applyNumberFormat="1" applyFont="1" applyFill="1" applyBorder="1" applyAlignment="1"/>
    <xf numFmtId="194" fontId="42" fillId="0" borderId="20" xfId="2" applyNumberFormat="1" applyFont="1" applyFill="1" applyBorder="1" applyAlignment="1"/>
    <xf numFmtId="37" fontId="42" fillId="0" borderId="0" xfId="0" applyNumberFormat="1" applyFont="1"/>
    <xf numFmtId="37" fontId="42" fillId="0" borderId="20" xfId="0" applyNumberFormat="1" applyFont="1" applyBorder="1"/>
    <xf numFmtId="0" fontId="42" fillId="6" borderId="0" xfId="0" applyFont="1" applyFill="1"/>
    <xf numFmtId="193" fontId="42" fillId="6" borderId="0" xfId="0" applyNumberFormat="1" applyFont="1" applyFill="1"/>
    <xf numFmtId="193" fontId="42" fillId="6" borderId="0" xfId="0" applyNumberFormat="1" applyFont="1" applyFill="1" applyAlignment="1">
      <alignment horizontal="right"/>
    </xf>
    <xf numFmtId="170" fontId="42" fillId="6" borderId="0" xfId="0" applyNumberFormat="1" applyFont="1" applyFill="1" applyAlignment="1">
      <alignment horizontal="right"/>
    </xf>
    <xf numFmtId="193" fontId="42" fillId="6" borderId="0" xfId="2" applyNumberFormat="1" applyFont="1" applyFill="1" applyBorder="1" applyAlignment="1"/>
    <xf numFmtId="172" fontId="42" fillId="6" borderId="0" xfId="0" applyNumberFormat="1" applyFont="1" applyFill="1" applyAlignment="1">
      <alignment horizontal="right"/>
    </xf>
    <xf numFmtId="0" fontId="42" fillId="6" borderId="20" xfId="0" applyFont="1" applyFill="1" applyBorder="1"/>
    <xf numFmtId="3" fontId="42" fillId="6" borderId="20" xfId="0" applyNumberFormat="1" applyFont="1" applyFill="1" applyBorder="1" applyAlignment="1">
      <alignment horizontal="right"/>
    </xf>
    <xf numFmtId="193" fontId="42" fillId="6" borderId="0" xfId="2" applyNumberFormat="1" applyFont="1" applyFill="1" applyBorder="1" applyAlignment="1">
      <alignment horizontal="right"/>
    </xf>
    <xf numFmtId="170" fontId="42" fillId="6" borderId="20" xfId="0" applyNumberFormat="1" applyFont="1" applyFill="1" applyBorder="1" applyAlignment="1">
      <alignment horizontal="right"/>
    </xf>
    <xf numFmtId="170" fontId="42" fillId="6" borderId="20" xfId="0" applyNumberFormat="1" applyFont="1" applyFill="1" applyBorder="1" applyAlignment="1">
      <alignment horizontal="center"/>
    </xf>
    <xf numFmtId="194" fontId="42" fillId="6" borderId="0" xfId="2" applyNumberFormat="1" applyFont="1" applyFill="1" applyBorder="1" applyAlignment="1"/>
    <xf numFmtId="194" fontId="42" fillId="6" borderId="20" xfId="2" applyNumberFormat="1" applyFont="1" applyFill="1" applyBorder="1" applyAlignment="1"/>
    <xf numFmtId="37" fontId="42" fillId="6" borderId="0" xfId="0" applyNumberFormat="1" applyFont="1" applyFill="1"/>
    <xf numFmtId="193" fontId="42" fillId="6" borderId="20" xfId="2" applyNumberFormat="1" applyFont="1" applyFill="1" applyBorder="1" applyAlignment="1"/>
    <xf numFmtId="37" fontId="42" fillId="6" borderId="20" xfId="0" applyNumberFormat="1" applyFont="1" applyFill="1" applyBorder="1"/>
    <xf numFmtId="3" fontId="42" fillId="0" borderId="0" xfId="0" applyNumberFormat="1" applyFont="1"/>
    <xf numFmtId="3" fontId="42" fillId="6" borderId="0" xfId="0" applyNumberFormat="1" applyFont="1" applyFill="1"/>
    <xf numFmtId="3" fontId="42" fillId="6" borderId="20" xfId="0" applyNumberFormat="1" applyFont="1" applyFill="1" applyBorder="1"/>
    <xf numFmtId="0" fontId="54" fillId="0" borderId="0" xfId="0" applyFont="1" applyAlignment="1">
      <alignment wrapText="1"/>
    </xf>
    <xf numFmtId="49" fontId="47" fillId="0" borderId="0" xfId="0" applyNumberFormat="1" applyFont="1"/>
    <xf numFmtId="49" fontId="42" fillId="0" borderId="0" xfId="0" applyNumberFormat="1" applyFont="1" applyAlignment="1">
      <alignment vertical="top" wrapText="1"/>
    </xf>
    <xf numFmtId="49" fontId="42" fillId="0" borderId="0" xfId="0" applyNumberFormat="1" applyFont="1"/>
    <xf numFmtId="49" fontId="54" fillId="0" borderId="0" xfId="0" applyNumberFormat="1" applyFont="1" applyAlignment="1">
      <alignment horizontal="center" vertical="top" wrapText="1"/>
    </xf>
    <xf numFmtId="0" fontId="54" fillId="0" borderId="0" xfId="0" applyFont="1" applyAlignment="1">
      <alignment horizontal="center" vertical="top" wrapText="1"/>
    </xf>
    <xf numFmtId="0" fontId="20" fillId="4" borderId="6" xfId="0" applyFont="1" applyFill="1" applyBorder="1"/>
    <xf numFmtId="0" fontId="12" fillId="2" borderId="21" xfId="0" applyFont="1" applyFill="1" applyBorder="1" applyAlignment="1">
      <alignment horizontal="center" wrapText="1"/>
    </xf>
    <xf numFmtId="0" fontId="16" fillId="2" borderId="22" xfId="0" applyFont="1" applyFill="1" applyBorder="1" applyAlignment="1">
      <alignment horizontal="left"/>
    </xf>
    <xf numFmtId="166" fontId="33" fillId="0" borderId="22" xfId="0" applyNumberFormat="1" applyFont="1" applyBorder="1"/>
    <xf numFmtId="0" fontId="33" fillId="4" borderId="22" xfId="0" applyFont="1" applyFill="1" applyBorder="1" applyAlignment="1">
      <alignment horizontal="right" wrapText="1"/>
    </xf>
    <xf numFmtId="166" fontId="33" fillId="0" borderId="22" xfId="0" applyNumberFormat="1" applyFont="1" applyBorder="1" applyAlignment="1">
      <alignment horizontal="right"/>
    </xf>
    <xf numFmtId="0" fontId="16" fillId="3" borderId="22" xfId="0" applyFont="1" applyFill="1" applyBorder="1" applyAlignment="1">
      <alignment horizontal="left"/>
    </xf>
    <xf numFmtId="166" fontId="21" fillId="0" borderId="22" xfId="0" applyNumberFormat="1" applyFont="1" applyBorder="1"/>
    <xf numFmtId="0" fontId="10" fillId="3" borderId="22" xfId="0" applyFont="1" applyFill="1" applyBorder="1" applyAlignment="1">
      <alignment horizontal="left"/>
    </xf>
    <xf numFmtId="166" fontId="21" fillId="0" borderId="23" xfId="0" applyNumberFormat="1" applyFont="1" applyBorder="1"/>
    <xf numFmtId="0" fontId="16" fillId="2" borderId="21" xfId="0" applyFont="1" applyFill="1" applyBorder="1" applyAlignment="1">
      <alignment horizontal="left"/>
    </xf>
    <xf numFmtId="166" fontId="23" fillId="0" borderId="22" xfId="0" applyNumberFormat="1" applyFont="1" applyBorder="1" applyAlignment="1">
      <alignment horizontal="right"/>
    </xf>
    <xf numFmtId="166" fontId="20" fillId="0" borderId="22" xfId="0" applyNumberFormat="1" applyFont="1" applyBorder="1" applyAlignment="1">
      <alignment horizontal="right"/>
    </xf>
    <xf numFmtId="166" fontId="23" fillId="0" borderId="22" xfId="0" applyNumberFormat="1" applyFont="1" applyBorder="1"/>
    <xf numFmtId="187" fontId="20" fillId="0" borderId="22" xfId="0" applyNumberFormat="1" applyFont="1" applyBorder="1" applyAlignment="1">
      <alignment horizontal="right" indent="2"/>
    </xf>
    <xf numFmtId="166" fontId="20" fillId="0" borderId="23" xfId="0" applyNumberFormat="1" applyFont="1" applyBorder="1"/>
    <xf numFmtId="164" fontId="10" fillId="3" borderId="22" xfId="0" applyNumberFormat="1" applyFont="1" applyFill="1" applyBorder="1" applyAlignment="1">
      <alignment horizontal="left"/>
    </xf>
    <xf numFmtId="166" fontId="23" fillId="4" borderId="6" xfId="0" applyNumberFormat="1" applyFont="1" applyFill="1" applyBorder="1"/>
    <xf numFmtId="166" fontId="23" fillId="4" borderId="7" xfId="0" applyNumberFormat="1" applyFont="1" applyFill="1" applyBorder="1"/>
    <xf numFmtId="166" fontId="23" fillId="9" borderId="6" xfId="0" applyNumberFormat="1" applyFont="1" applyFill="1" applyBorder="1"/>
    <xf numFmtId="166" fontId="23" fillId="9" borderId="0" xfId="0" applyNumberFormat="1" applyFont="1" applyFill="1"/>
    <xf numFmtId="166" fontId="23" fillId="9" borderId="7" xfId="0" applyNumberFormat="1" applyFont="1" applyFill="1" applyBorder="1"/>
    <xf numFmtId="0" fontId="0" fillId="5" borderId="7" xfId="0" applyFill="1" applyBorder="1" applyAlignment="1">
      <alignment wrapText="1"/>
    </xf>
    <xf numFmtId="0" fontId="0" fillId="6" borderId="7" xfId="0" applyFill="1" applyBorder="1" applyAlignment="1">
      <alignment wrapText="1"/>
    </xf>
    <xf numFmtId="0" fontId="0" fillId="5" borderId="9" xfId="0" applyFill="1" applyBorder="1" applyAlignment="1">
      <alignment wrapText="1"/>
    </xf>
    <xf numFmtId="0" fontId="0" fillId="9" borderId="6" xfId="0" applyFill="1" applyBorder="1" applyAlignment="1">
      <alignment wrapText="1"/>
    </xf>
    <xf numFmtId="0" fontId="0" fillId="9" borderId="0" xfId="0" applyFill="1" applyAlignment="1">
      <alignment wrapText="1"/>
    </xf>
    <xf numFmtId="0" fontId="0" fillId="9" borderId="7" xfId="0" applyFill="1" applyBorder="1" applyAlignment="1">
      <alignment wrapText="1"/>
    </xf>
    <xf numFmtId="0" fontId="0" fillId="6" borderId="6" xfId="0" applyFill="1" applyBorder="1" applyAlignment="1">
      <alignment wrapText="1"/>
    </xf>
    <xf numFmtId="0" fontId="0" fillId="6" borderId="8" xfId="0" applyFill="1" applyBorder="1" applyAlignment="1">
      <alignment wrapText="1"/>
    </xf>
    <xf numFmtId="0" fontId="0" fillId="6" borderId="1" xfId="0" applyFill="1" applyBorder="1" applyAlignment="1">
      <alignment wrapText="1"/>
    </xf>
    <xf numFmtId="0" fontId="0" fillId="6" borderId="9" xfId="0" applyFill="1" applyBorder="1" applyAlignment="1">
      <alignment wrapText="1"/>
    </xf>
    <xf numFmtId="0" fontId="12" fillId="2" borderId="23" xfId="0" applyFont="1" applyFill="1" applyBorder="1" applyAlignment="1">
      <alignment horizontal="center" vertical="center" wrapText="1"/>
    </xf>
    <xf numFmtId="0" fontId="21" fillId="0" borderId="1" xfId="0" applyFont="1" applyBorder="1"/>
    <xf numFmtId="0" fontId="7" fillId="0" borderId="0" xfId="0" applyFont="1" applyAlignment="1">
      <alignment vertical="center"/>
    </xf>
    <xf numFmtId="0" fontId="6" fillId="0" borderId="0" xfId="0" applyFont="1"/>
    <xf numFmtId="0" fontId="18" fillId="3" borderId="6" xfId="0" applyFont="1" applyFill="1" applyBorder="1"/>
    <xf numFmtId="0" fontId="15" fillId="2" borderId="2" xfId="0" applyFont="1" applyFill="1" applyBorder="1"/>
    <xf numFmtId="0" fontId="20" fillId="0" borderId="6" xfId="0" applyFont="1" applyBorder="1"/>
    <xf numFmtId="0" fontId="20" fillId="4" borderId="8" xfId="0" applyFont="1" applyFill="1" applyBorder="1"/>
    <xf numFmtId="0" fontId="20" fillId="0" borderId="8" xfId="0" applyFont="1" applyBorder="1"/>
    <xf numFmtId="0" fontId="20" fillId="0" borderId="0" xfId="0" applyFont="1"/>
    <xf numFmtId="0" fontId="20" fillId="5" borderId="6" xfId="0" applyFont="1" applyFill="1" applyBorder="1"/>
    <xf numFmtId="0" fontId="18" fillId="3" borderId="18" xfId="0" applyFont="1" applyFill="1" applyBorder="1"/>
    <xf numFmtId="0" fontId="10" fillId="2" borderId="21" xfId="0" applyFont="1" applyFill="1" applyBorder="1" applyAlignment="1">
      <alignment horizontal="left"/>
    </xf>
    <xf numFmtId="0" fontId="15" fillId="2" borderId="22" xfId="0" applyFont="1" applyFill="1" applyBorder="1"/>
    <xf numFmtId="0" fontId="18" fillId="3" borderId="22" xfId="0" applyFont="1" applyFill="1" applyBorder="1"/>
    <xf numFmtId="0" fontId="21" fillId="0" borderId="22" xfId="0" applyFont="1" applyBorder="1"/>
    <xf numFmtId="0" fontId="33" fillId="4" borderId="22" xfId="0" applyFont="1" applyFill="1" applyBorder="1"/>
    <xf numFmtId="0" fontId="33" fillId="0" borderId="22" xfId="0" applyFont="1" applyBorder="1"/>
    <xf numFmtId="0" fontId="20" fillId="4" borderId="22" xfId="0" applyFont="1" applyFill="1" applyBorder="1"/>
    <xf numFmtId="0" fontId="21" fillId="0" borderId="22" xfId="0" applyFont="1" applyBorder="1" applyAlignment="1">
      <alignment horizontal="left"/>
    </xf>
    <xf numFmtId="0" fontId="21" fillId="0" borderId="23" xfId="0" applyFont="1" applyBorder="1"/>
    <xf numFmtId="193" fontId="33" fillId="0" borderId="0" xfId="2" applyNumberFormat="1" applyFont="1" applyBorder="1" applyAlignment="1"/>
    <xf numFmtId="193" fontId="33" fillId="4" borderId="0" xfId="2" applyNumberFormat="1" applyFont="1" applyFill="1" applyBorder="1" applyAlignment="1"/>
    <xf numFmtId="193" fontId="33" fillId="4" borderId="0" xfId="2" applyNumberFormat="1" applyFont="1" applyFill="1" applyBorder="1" applyAlignment="1">
      <alignment horizontal="right"/>
    </xf>
    <xf numFmtId="193" fontId="33" fillId="0" borderId="0" xfId="2" applyNumberFormat="1" applyFont="1" applyBorder="1" applyAlignment="1">
      <alignment horizontal="right"/>
    </xf>
    <xf numFmtId="193" fontId="21" fillId="0" borderId="0" xfId="2" applyNumberFormat="1" applyFont="1" applyBorder="1" applyAlignment="1">
      <alignment horizontal="right"/>
    </xf>
    <xf numFmtId="166" fontId="29" fillId="0" borderId="0" xfId="0" applyNumberFormat="1" applyFont="1" applyAlignment="1">
      <alignment horizontal="right"/>
    </xf>
    <xf numFmtId="193" fontId="23" fillId="0" borderId="0" xfId="2" applyNumberFormat="1" applyFont="1" applyBorder="1" applyAlignment="1"/>
    <xf numFmtId="193" fontId="31" fillId="0" borderId="0" xfId="2" applyNumberFormat="1" applyFont="1" applyAlignment="1">
      <alignment horizontal="right"/>
    </xf>
    <xf numFmtId="3" fontId="14" fillId="0" borderId="0" xfId="0" applyNumberFormat="1" applyFont="1" applyAlignment="1">
      <alignment horizontal="right"/>
    </xf>
    <xf numFmtId="170" fontId="14" fillId="0" borderId="0" xfId="0" applyNumberFormat="1" applyFont="1" applyAlignment="1">
      <alignment horizontal="right"/>
    </xf>
    <xf numFmtId="1" fontId="14" fillId="0" borderId="0" xfId="0" applyNumberFormat="1" applyFont="1" applyAlignment="1">
      <alignment horizontal="right"/>
    </xf>
    <xf numFmtId="1" fontId="20" fillId="0" borderId="0" xfId="0" applyNumberFormat="1" applyFont="1" applyAlignment="1">
      <alignment horizontal="right"/>
    </xf>
    <xf numFmtId="193" fontId="14" fillId="0" borderId="0" xfId="2" applyNumberFormat="1" applyFont="1" applyFill="1" applyAlignment="1">
      <alignment horizontal="left"/>
    </xf>
    <xf numFmtId="193" fontId="14" fillId="0" borderId="0" xfId="2" applyNumberFormat="1" applyFont="1" applyAlignment="1">
      <alignment horizontal="left"/>
    </xf>
    <xf numFmtId="193" fontId="38" fillId="4" borderId="0" xfId="2" applyNumberFormat="1" applyFont="1" applyFill="1" applyBorder="1"/>
    <xf numFmtId="193" fontId="38" fillId="0" borderId="0" xfId="2" applyNumberFormat="1" applyFont="1" applyBorder="1"/>
    <xf numFmtId="37" fontId="14" fillId="0" borderId="0" xfId="0" applyNumberFormat="1" applyFont="1" applyAlignment="1">
      <alignment horizontal="left"/>
    </xf>
    <xf numFmtId="37" fontId="38" fillId="4" borderId="0" xfId="0" applyNumberFormat="1" applyFont="1" applyFill="1"/>
    <xf numFmtId="193" fontId="35" fillId="0" borderId="0" xfId="2" applyNumberFormat="1" applyFont="1" applyBorder="1" applyAlignment="1"/>
    <xf numFmtId="193" fontId="35" fillId="0" borderId="0" xfId="2" applyNumberFormat="1" applyFont="1" applyAlignment="1">
      <alignment horizontal="left"/>
    </xf>
    <xf numFmtId="193" fontId="31" fillId="0" borderId="0" xfId="2" applyNumberFormat="1" applyFont="1" applyBorder="1" applyAlignment="1">
      <alignment horizontal="left"/>
    </xf>
    <xf numFmtId="193" fontId="20" fillId="5" borderId="0" xfId="2" applyNumberFormat="1" applyFont="1" applyFill="1" applyBorder="1" applyAlignment="1"/>
    <xf numFmtId="193" fontId="20" fillId="4" borderId="0" xfId="2" applyNumberFormat="1" applyFont="1" applyFill="1" applyBorder="1" applyAlignment="1"/>
    <xf numFmtId="193" fontId="14" fillId="0" borderId="0" xfId="2" applyNumberFormat="1" applyFont="1" applyBorder="1" applyAlignment="1">
      <alignment horizontal="left"/>
    </xf>
    <xf numFmtId="0" fontId="0" fillId="0" borderId="0" xfId="0"/>
    <xf numFmtId="164" fontId="56" fillId="0" borderId="0" xfId="0" applyNumberFormat="1" applyFont="1" applyAlignment="1">
      <alignment horizontal="left"/>
    </xf>
    <xf numFmtId="170" fontId="56" fillId="0" borderId="0" xfId="0" applyNumberFormat="1" applyFont="1" applyAlignment="1">
      <alignment horizontal="right"/>
    </xf>
    <xf numFmtId="175" fontId="56" fillId="0" borderId="0" xfId="0" applyNumberFormat="1" applyFont="1" applyAlignment="1">
      <alignment horizontal="right" indent="2"/>
    </xf>
    <xf numFmtId="0" fontId="57" fillId="0" borderId="0" xfId="0" applyFont="1" applyAlignment="1">
      <alignment horizontal="left"/>
    </xf>
    <xf numFmtId="167" fontId="57" fillId="0" borderId="0" xfId="0" applyNumberFormat="1" applyFont="1" applyAlignment="1">
      <alignment horizontal="left"/>
    </xf>
    <xf numFmtId="0" fontId="20" fillId="0" borderId="0" xfId="0" applyFont="1" applyAlignment="1">
      <alignment horizontal="left"/>
    </xf>
    <xf numFmtId="193" fontId="33" fillId="4" borderId="24" xfId="2" applyNumberFormat="1" applyFont="1" applyFill="1" applyBorder="1" applyAlignment="1"/>
    <xf numFmtId="193" fontId="33" fillId="4" borderId="24" xfId="2" applyNumberFormat="1" applyFont="1" applyFill="1" applyBorder="1" applyAlignment="1">
      <alignment horizontal="right"/>
    </xf>
    <xf numFmtId="193" fontId="21" fillId="0" borderId="24" xfId="2" applyNumberFormat="1" applyFont="1" applyBorder="1" applyAlignment="1">
      <alignment horizontal="right"/>
    </xf>
    <xf numFmtId="164" fontId="23" fillId="0" borderId="0" xfId="0" applyNumberFormat="1" applyFont="1" applyAlignment="1">
      <alignment horizontal="left"/>
    </xf>
    <xf numFmtId="168" fontId="20" fillId="0" borderId="0" xfId="0" applyNumberFormat="1" applyFont="1" applyAlignment="1">
      <alignment horizontal="left"/>
    </xf>
    <xf numFmtId="169" fontId="20" fillId="0" borderId="0" xfId="0" applyNumberFormat="1" applyFont="1" applyAlignment="1">
      <alignment horizontal="left"/>
    </xf>
    <xf numFmtId="168" fontId="23" fillId="0" borderId="0" xfId="0" applyNumberFormat="1" applyFont="1" applyAlignment="1">
      <alignment horizontal="left"/>
    </xf>
    <xf numFmtId="0" fontId="58" fillId="0" borderId="26" xfId="0" applyFont="1" applyBorder="1"/>
    <xf numFmtId="0" fontId="55" fillId="0" borderId="27" xfId="0" applyFont="1" applyBorder="1"/>
    <xf numFmtId="0" fontId="20" fillId="4" borderId="27" xfId="0" applyFont="1" applyFill="1" applyBorder="1"/>
    <xf numFmtId="0" fontId="21" fillId="0" borderId="27" xfId="0" applyFont="1" applyBorder="1"/>
    <xf numFmtId="0" fontId="20" fillId="0" borderId="27" xfId="0" applyFont="1" applyBorder="1"/>
    <xf numFmtId="0" fontId="20" fillId="4" borderId="28" xfId="0" applyFont="1" applyFill="1" applyBorder="1"/>
    <xf numFmtId="0" fontId="16" fillId="0" borderId="29" xfId="0" applyFont="1" applyBorder="1" applyAlignment="1">
      <alignment horizontal="left"/>
    </xf>
    <xf numFmtId="0" fontId="16" fillId="0" borderId="30" xfId="0" applyFont="1" applyBorder="1" applyAlignment="1">
      <alignment horizontal="left"/>
    </xf>
    <xf numFmtId="0" fontId="16" fillId="0" borderId="30" xfId="0" applyFont="1" applyBorder="1"/>
    <xf numFmtId="0" fontId="20" fillId="0" borderId="31" xfId="0" applyFont="1" applyBorder="1" applyAlignment="1">
      <alignment horizontal="left"/>
    </xf>
    <xf numFmtId="193" fontId="23" fillId="0" borderId="31" xfId="2" applyNumberFormat="1" applyFont="1" applyBorder="1" applyAlignment="1"/>
    <xf numFmtId="0" fontId="16" fillId="0" borderId="33" xfId="0" applyFont="1" applyBorder="1" applyAlignment="1">
      <alignment horizontal="left"/>
    </xf>
    <xf numFmtId="0" fontId="20" fillId="0" borderId="34" xfId="0" applyFont="1" applyBorder="1" applyAlignment="1">
      <alignment horizontal="left"/>
    </xf>
    <xf numFmtId="193" fontId="23" fillId="0" borderId="34" xfId="2" applyNumberFormat="1" applyFont="1" applyBorder="1" applyAlignment="1">
      <alignment horizontal="right"/>
    </xf>
    <xf numFmtId="193" fontId="23" fillId="0" borderId="34" xfId="2" applyNumberFormat="1" applyFont="1" applyBorder="1" applyAlignment="1"/>
    <xf numFmtId="0" fontId="37" fillId="0" borderId="30" xfId="0" applyFont="1" applyBorder="1" applyAlignment="1">
      <alignment horizontal="left"/>
    </xf>
    <xf numFmtId="193" fontId="23" fillId="0" borderId="31" xfId="2" applyNumberFormat="1" applyFont="1" applyBorder="1" applyAlignment="1">
      <alignment horizontal="right"/>
    </xf>
    <xf numFmtId="0" fontId="37" fillId="0" borderId="33" xfId="0" applyFont="1" applyBorder="1" applyAlignment="1">
      <alignment horizontal="left"/>
    </xf>
    <xf numFmtId="0" fontId="33" fillId="4" borderId="27" xfId="0" applyFont="1" applyFill="1" applyBorder="1"/>
    <xf numFmtId="0" fontId="33" fillId="0" borderId="27" xfId="0" applyFont="1" applyBorder="1"/>
    <xf numFmtId="0" fontId="33" fillId="4" borderId="28" xfId="0" applyFont="1" applyFill="1" applyBorder="1"/>
    <xf numFmtId="0" fontId="21" fillId="0" borderId="27" xfId="0" applyFont="1" applyBorder="1" applyAlignment="1">
      <alignment horizontal="left"/>
    </xf>
    <xf numFmtId="0" fontId="21" fillId="0" borderId="28" xfId="0" applyFont="1" applyBorder="1" applyAlignment="1">
      <alignment horizontal="left"/>
    </xf>
    <xf numFmtId="0" fontId="21" fillId="0" borderId="28" xfId="0" applyFont="1" applyBorder="1"/>
    <xf numFmtId="0" fontId="10" fillId="2" borderId="26" xfId="0" applyFont="1" applyFill="1" applyBorder="1" applyAlignment="1">
      <alignment horizontal="left"/>
    </xf>
    <xf numFmtId="0" fontId="15" fillId="2" borderId="28" xfId="0" applyFont="1" applyFill="1" applyBorder="1"/>
    <xf numFmtId="0" fontId="12" fillId="2" borderId="25" xfId="0" applyFont="1" applyFill="1" applyBorder="1" applyAlignment="1">
      <alignment horizontal="center" vertical="center"/>
    </xf>
    <xf numFmtId="0" fontId="12" fillId="2" borderId="26" xfId="0" applyFont="1" applyFill="1" applyBorder="1" applyAlignment="1">
      <alignment horizontal="center"/>
    </xf>
    <xf numFmtId="0" fontId="12" fillId="2" borderId="28" xfId="0" applyFont="1" applyFill="1" applyBorder="1" applyAlignment="1">
      <alignment horizontal="center" vertical="center"/>
    </xf>
    <xf numFmtId="170" fontId="56" fillId="0" borderId="27" xfId="0" applyNumberFormat="1" applyFont="1" applyBorder="1" applyAlignment="1">
      <alignment horizontal="right"/>
    </xf>
    <xf numFmtId="193" fontId="33" fillId="0" borderId="27" xfId="2" applyNumberFormat="1" applyFont="1" applyBorder="1" applyAlignment="1"/>
    <xf numFmtId="193" fontId="33" fillId="4" borderId="27" xfId="2" applyNumberFormat="1" applyFont="1" applyFill="1" applyBorder="1" applyAlignment="1">
      <alignment horizontal="right" wrapText="1"/>
    </xf>
    <xf numFmtId="193" fontId="33" fillId="0" borderId="27" xfId="2" applyNumberFormat="1" applyFont="1" applyBorder="1" applyAlignment="1">
      <alignment horizontal="right"/>
    </xf>
    <xf numFmtId="193" fontId="33" fillId="4" borderId="28" xfId="2" applyNumberFormat="1" applyFont="1" applyFill="1" applyBorder="1" applyAlignment="1">
      <alignment horizontal="right" wrapText="1"/>
    </xf>
    <xf numFmtId="0" fontId="57" fillId="0" borderId="27" xfId="0" applyFont="1" applyBorder="1" applyAlignment="1">
      <alignment horizontal="left"/>
    </xf>
    <xf numFmtId="193" fontId="21" fillId="0" borderId="27" xfId="2" applyNumberFormat="1" applyFont="1" applyBorder="1" applyAlignment="1">
      <alignment horizontal="right"/>
    </xf>
    <xf numFmtId="193" fontId="21" fillId="0" borderId="28" xfId="2" applyNumberFormat="1" applyFont="1" applyBorder="1" applyAlignment="1">
      <alignment horizontal="right"/>
    </xf>
    <xf numFmtId="0" fontId="20" fillId="0" borderId="27" xfId="0" applyFont="1" applyBorder="1" applyAlignment="1">
      <alignment horizontal="left"/>
    </xf>
    <xf numFmtId="0" fontId="16" fillId="0" borderId="28" xfId="0" applyFont="1" applyBorder="1" applyAlignment="1">
      <alignment horizontal="left"/>
    </xf>
    <xf numFmtId="170" fontId="56" fillId="0" borderId="31" xfId="1" applyNumberFormat="1" applyFont="1" applyFill="1" applyBorder="1" applyAlignment="1">
      <alignment horizontal="right"/>
    </xf>
    <xf numFmtId="193" fontId="33" fillId="0" borderId="31" xfId="2" applyNumberFormat="1" applyFont="1" applyBorder="1" applyAlignment="1"/>
    <xf numFmtId="193" fontId="33" fillId="4" borderId="31" xfId="2" applyNumberFormat="1" applyFont="1" applyFill="1" applyBorder="1" applyAlignment="1"/>
    <xf numFmtId="193" fontId="33" fillId="4" borderId="32" xfId="2" applyNumberFormat="1" applyFont="1" applyFill="1" applyBorder="1" applyAlignment="1"/>
    <xf numFmtId="0" fontId="57" fillId="0" borderId="31" xfId="0" applyFont="1" applyBorder="1" applyAlignment="1">
      <alignment horizontal="left"/>
    </xf>
    <xf numFmtId="193" fontId="21" fillId="0" borderId="31" xfId="2" applyNumberFormat="1" applyFont="1" applyBorder="1" applyAlignment="1">
      <alignment horizontal="right"/>
    </xf>
    <xf numFmtId="193" fontId="21" fillId="0" borderId="32" xfId="2" applyNumberFormat="1" applyFont="1" applyBorder="1" applyAlignment="1">
      <alignment horizontal="right"/>
    </xf>
    <xf numFmtId="0" fontId="12" fillId="2" borderId="33" xfId="0" applyFont="1" applyFill="1" applyBorder="1" applyAlignment="1">
      <alignment horizontal="center"/>
    </xf>
    <xf numFmtId="0" fontId="12" fillId="2" borderId="35" xfId="0" applyFont="1" applyFill="1" applyBorder="1" applyAlignment="1">
      <alignment horizontal="center" vertical="center"/>
    </xf>
    <xf numFmtId="193" fontId="33" fillId="4" borderId="31" xfId="2" applyNumberFormat="1" applyFont="1" applyFill="1" applyBorder="1" applyAlignment="1">
      <alignment horizontal="right"/>
    </xf>
    <xf numFmtId="193" fontId="33" fillId="0" borderId="31" xfId="2" applyNumberFormat="1" applyFont="1" applyBorder="1" applyAlignment="1">
      <alignment horizontal="right"/>
    </xf>
    <xf numFmtId="193" fontId="33" fillId="4" borderId="32" xfId="2" applyNumberFormat="1" applyFont="1" applyFill="1" applyBorder="1" applyAlignment="1">
      <alignment horizontal="right"/>
    </xf>
    <xf numFmtId="167" fontId="57" fillId="0" borderId="31" xfId="0" applyNumberFormat="1" applyFont="1" applyBorder="1" applyAlignment="1">
      <alignment horizontal="left"/>
    </xf>
    <xf numFmtId="0" fontId="57" fillId="0" borderId="29" xfId="0" applyFont="1" applyBorder="1" applyAlignment="1">
      <alignment horizontal="left"/>
    </xf>
    <xf numFmtId="0" fontId="57" fillId="0" borderId="30" xfId="0" applyFont="1" applyBorder="1" applyAlignment="1">
      <alignment horizontal="left"/>
    </xf>
    <xf numFmtId="0" fontId="57" fillId="0" borderId="26" xfId="0" applyFont="1" applyBorder="1" applyAlignment="1">
      <alignment horizontal="left"/>
    </xf>
    <xf numFmtId="165" fontId="57" fillId="0" borderId="0" xfId="0" applyNumberFormat="1" applyFont="1" applyAlignment="1">
      <alignment horizontal="left"/>
    </xf>
    <xf numFmtId="165" fontId="20" fillId="0" borderId="0" xfId="0" applyNumberFormat="1" applyFont="1" applyAlignment="1">
      <alignment horizontal="left"/>
    </xf>
    <xf numFmtId="0" fontId="57" fillId="0" borderId="33" xfId="0" applyFont="1" applyBorder="1" applyAlignment="1">
      <alignment horizontal="left"/>
    </xf>
    <xf numFmtId="1" fontId="20" fillId="0" borderId="34" xfId="0" applyNumberFormat="1" applyFont="1" applyBorder="1" applyAlignment="1">
      <alignment horizontal="right"/>
    </xf>
    <xf numFmtId="165" fontId="57" fillId="0" borderId="30" xfId="0" applyNumberFormat="1" applyFont="1" applyBorder="1" applyAlignment="1">
      <alignment horizontal="left"/>
    </xf>
    <xf numFmtId="165" fontId="57" fillId="0" borderId="33" xfId="0" applyNumberFormat="1" applyFont="1" applyBorder="1" applyAlignment="1">
      <alignment horizontal="left"/>
    </xf>
    <xf numFmtId="1" fontId="20" fillId="0" borderId="31" xfId="0" applyNumberFormat="1" applyFont="1" applyBorder="1" applyAlignment="1">
      <alignment horizontal="right"/>
    </xf>
    <xf numFmtId="166" fontId="20" fillId="0" borderId="0" xfId="0" applyNumberFormat="1" applyFont="1" applyAlignment="1">
      <alignment horizontal="left"/>
    </xf>
    <xf numFmtId="0" fontId="20" fillId="0" borderId="28" xfId="0" applyFont="1" applyBorder="1"/>
    <xf numFmtId="193" fontId="20" fillId="0" borderId="32" xfId="2" applyNumberFormat="1" applyFont="1" applyBorder="1"/>
    <xf numFmtId="193" fontId="20" fillId="0" borderId="24" xfId="2" applyNumberFormat="1" applyFont="1" applyBorder="1"/>
    <xf numFmtId="193" fontId="20" fillId="0" borderId="35" xfId="2" applyNumberFormat="1" applyFont="1" applyBorder="1"/>
    <xf numFmtId="193" fontId="20" fillId="0" borderId="32" xfId="2" applyNumberFormat="1" applyFont="1" applyFill="1" applyBorder="1" applyAlignment="1"/>
    <xf numFmtId="193" fontId="38" fillId="0" borderId="24" xfId="2" applyNumberFormat="1" applyFont="1" applyBorder="1"/>
    <xf numFmtId="193" fontId="38" fillId="0" borderId="24" xfId="2" applyNumberFormat="1" applyFont="1" applyBorder="1" applyAlignment="1">
      <alignment horizontal="right"/>
    </xf>
    <xf numFmtId="193" fontId="38" fillId="0" borderId="35" xfId="2" applyNumberFormat="1" applyFont="1" applyBorder="1" applyAlignment="1">
      <alignment horizontal="right"/>
    </xf>
    <xf numFmtId="0" fontId="57" fillId="0" borderId="30" xfId="0" applyFont="1" applyBorder="1"/>
    <xf numFmtId="164" fontId="20" fillId="0" borderId="0" xfId="0" applyNumberFormat="1" applyFont="1"/>
    <xf numFmtId="0" fontId="20" fillId="4" borderId="27" xfId="0" applyFont="1" applyFill="1" applyBorder="1" applyAlignment="1">
      <alignment wrapText="1"/>
    </xf>
    <xf numFmtId="0" fontId="20" fillId="0" borderId="27" xfId="0" applyFont="1" applyBorder="1" applyAlignment="1">
      <alignment wrapText="1"/>
    </xf>
    <xf numFmtId="164" fontId="20" fillId="0" borderId="31" xfId="0" applyNumberFormat="1" applyFont="1" applyBorder="1" applyAlignment="1">
      <alignment horizontal="left"/>
    </xf>
    <xf numFmtId="164" fontId="20" fillId="0" borderId="34" xfId="0" applyNumberFormat="1" applyFont="1" applyBorder="1" applyAlignment="1">
      <alignment horizontal="left"/>
    </xf>
    <xf numFmtId="193" fontId="38" fillId="4" borderId="24" xfId="2" applyNumberFormat="1" applyFont="1" applyFill="1" applyBorder="1"/>
    <xf numFmtId="193" fontId="38" fillId="4" borderId="34" xfId="2" applyNumberFormat="1" applyFont="1" applyFill="1" applyBorder="1"/>
    <xf numFmtId="193" fontId="38" fillId="0" borderId="34" xfId="2" applyNumberFormat="1" applyFont="1" applyBorder="1"/>
    <xf numFmtId="193" fontId="38" fillId="4" borderId="35" xfId="2" applyNumberFormat="1" applyFont="1" applyFill="1" applyBorder="1"/>
    <xf numFmtId="193" fontId="38" fillId="0" borderId="35" xfId="2" applyNumberFormat="1" applyFont="1" applyBorder="1"/>
    <xf numFmtId="193" fontId="23" fillId="4" borderId="24" xfId="2" applyNumberFormat="1" applyFont="1" applyFill="1" applyBorder="1" applyAlignment="1"/>
    <xf numFmtId="0" fontId="35" fillId="0" borderId="27" xfId="0" applyFont="1" applyBorder="1"/>
    <xf numFmtId="0" fontId="20" fillId="5" borderId="27" xfId="0" applyFont="1" applyFill="1" applyBorder="1"/>
    <xf numFmtId="165" fontId="57" fillId="0" borderId="29" xfId="0" applyNumberFormat="1" applyFont="1" applyBorder="1" applyAlignment="1">
      <alignment horizontal="left"/>
    </xf>
    <xf numFmtId="165" fontId="57" fillId="0" borderId="30" xfId="0" applyNumberFormat="1" applyFont="1" applyBorder="1"/>
    <xf numFmtId="193" fontId="35" fillId="0" borderId="31" xfId="2" applyNumberFormat="1" applyFont="1" applyBorder="1" applyAlignment="1"/>
    <xf numFmtId="193" fontId="35" fillId="0" borderId="34" xfId="2" applyNumberFormat="1" applyFont="1" applyBorder="1" applyAlignment="1"/>
    <xf numFmtId="193" fontId="23" fillId="4" borderId="32" xfId="2" applyNumberFormat="1" applyFont="1" applyFill="1" applyBorder="1" applyAlignment="1"/>
    <xf numFmtId="193" fontId="23" fillId="4" borderId="35" xfId="2" applyNumberFormat="1" applyFont="1" applyFill="1" applyBorder="1" applyAlignment="1"/>
    <xf numFmtId="166" fontId="23" fillId="0" borderId="31" xfId="0" applyNumberFormat="1" applyFont="1" applyBorder="1"/>
    <xf numFmtId="166" fontId="23" fillId="0" borderId="34" xfId="0" applyNumberFormat="1" applyFont="1" applyBorder="1"/>
    <xf numFmtId="166" fontId="23" fillId="4" borderId="31" xfId="0" applyNumberFormat="1" applyFont="1" applyFill="1" applyBorder="1"/>
    <xf numFmtId="166" fontId="23" fillId="4" borderId="34" xfId="0" applyNumberFormat="1" applyFont="1" applyFill="1" applyBorder="1"/>
    <xf numFmtId="166" fontId="23" fillId="4" borderId="32" xfId="0" applyNumberFormat="1" applyFont="1" applyFill="1" applyBorder="1"/>
    <xf numFmtId="166" fontId="23" fillId="4" borderId="24" xfId="0" applyNumberFormat="1" applyFont="1" applyFill="1" applyBorder="1"/>
    <xf numFmtId="166" fontId="23" fillId="4" borderId="35" xfId="0" applyNumberFormat="1" applyFont="1" applyFill="1" applyBorder="1"/>
    <xf numFmtId="37" fontId="38" fillId="4" borderId="34" xfId="0" applyNumberFormat="1" applyFont="1" applyFill="1" applyBorder="1"/>
    <xf numFmtId="0" fontId="59" fillId="0" borderId="0" xfId="0" applyFont="1" applyAlignment="1">
      <alignment wrapText="1"/>
    </xf>
    <xf numFmtId="0" fontId="38" fillId="0" borderId="0" xfId="0" applyFont="1" applyAlignment="1">
      <alignment horizontal="left"/>
    </xf>
    <xf numFmtId="193" fontId="20" fillId="5" borderId="31" xfId="2" applyNumberFormat="1" applyFont="1" applyFill="1" applyBorder="1" applyAlignment="1"/>
    <xf numFmtId="193" fontId="20" fillId="5" borderId="34" xfId="2" applyNumberFormat="1" applyFont="1" applyFill="1" applyBorder="1" applyAlignment="1"/>
    <xf numFmtId="193" fontId="20" fillId="4" borderId="31" xfId="2" applyNumberFormat="1" applyFont="1" applyFill="1" applyBorder="1" applyAlignment="1"/>
    <xf numFmtId="193" fontId="20" fillId="4" borderId="34" xfId="2" applyNumberFormat="1" applyFont="1" applyFill="1" applyBorder="1" applyAlignment="1"/>
    <xf numFmtId="0" fontId="59" fillId="0" borderId="31" xfId="0" applyFont="1" applyBorder="1" applyAlignment="1">
      <alignment wrapText="1"/>
    </xf>
    <xf numFmtId="0" fontId="0" fillId="6" borderId="31" xfId="0" applyFill="1" applyBorder="1" applyAlignment="1">
      <alignment wrapText="1"/>
    </xf>
    <xf numFmtId="0" fontId="0" fillId="5" borderId="34" xfId="0" applyFill="1" applyBorder="1" applyAlignment="1">
      <alignment wrapText="1"/>
    </xf>
    <xf numFmtId="0" fontId="0" fillId="6" borderId="34" xfId="0" applyFill="1" applyBorder="1" applyAlignment="1">
      <alignment wrapText="1"/>
    </xf>
    <xf numFmtId="0" fontId="0" fillId="6" borderId="32" xfId="0" applyFill="1" applyBorder="1" applyAlignment="1">
      <alignment wrapText="1"/>
    </xf>
    <xf numFmtId="0" fontId="0" fillId="6" borderId="24" xfId="0" applyFill="1" applyBorder="1" applyAlignment="1">
      <alignment wrapText="1"/>
    </xf>
    <xf numFmtId="0" fontId="0" fillId="5" borderId="35" xfId="0" applyFill="1" applyBorder="1" applyAlignment="1">
      <alignment wrapText="1"/>
    </xf>
    <xf numFmtId="0" fontId="59" fillId="0" borderId="34" xfId="0" applyFont="1" applyBorder="1" applyAlignment="1">
      <alignment wrapText="1"/>
    </xf>
    <xf numFmtId="0" fontId="0" fillId="6" borderId="35" xfId="0" applyFill="1" applyBorder="1" applyAlignment="1">
      <alignment wrapText="1"/>
    </xf>
    <xf numFmtId="0" fontId="20" fillId="0" borderId="29" xfId="0" applyFont="1" applyBorder="1" applyAlignment="1">
      <alignment horizontal="left"/>
    </xf>
    <xf numFmtId="0" fontId="20" fillId="0" borderId="30" xfId="0" applyFont="1" applyBorder="1" applyAlignment="1">
      <alignment horizontal="left"/>
    </xf>
    <xf numFmtId="0" fontId="20" fillId="0" borderId="30" xfId="0" applyFont="1" applyBorder="1"/>
    <xf numFmtId="0" fontId="20" fillId="0" borderId="33" xfId="0" applyFont="1" applyBorder="1" applyAlignment="1">
      <alignment horizontal="left"/>
    </xf>
    <xf numFmtId="193" fontId="23" fillId="0" borderId="32" xfId="2" applyNumberFormat="1" applyFont="1" applyBorder="1" applyAlignment="1"/>
    <xf numFmtId="193" fontId="23" fillId="0" borderId="24" xfId="2" applyNumberFormat="1" applyFont="1" applyBorder="1" applyAlignment="1"/>
    <xf numFmtId="193" fontId="23" fillId="0" borderId="35" xfId="2" applyNumberFormat="1" applyFont="1" applyBorder="1" applyAlignment="1"/>
    <xf numFmtId="193" fontId="23" fillId="0" borderId="35" xfId="2" applyNumberFormat="1" applyFont="1" applyBorder="1" applyAlignment="1">
      <alignment horizontal="right"/>
    </xf>
    <xf numFmtId="193" fontId="23" fillId="0" borderId="32" xfId="2" applyNumberFormat="1" applyFont="1" applyBorder="1" applyAlignment="1">
      <alignment horizontal="right"/>
    </xf>
    <xf numFmtId="0" fontId="38" fillId="0" borderId="34" xfId="0" applyFont="1" applyBorder="1" applyAlignment="1">
      <alignment horizontal="left"/>
    </xf>
    <xf numFmtId="193" fontId="20" fillId="4" borderId="32" xfId="2" applyNumberFormat="1" applyFont="1" applyFill="1" applyBorder="1" applyAlignment="1"/>
    <xf numFmtId="193" fontId="20" fillId="4" borderId="24" xfId="2" applyNumberFormat="1" applyFont="1" applyFill="1" applyBorder="1" applyAlignment="1"/>
    <xf numFmtId="193" fontId="20" fillId="4" borderId="35" xfId="2" applyNumberFormat="1" applyFont="1" applyFill="1" applyBorder="1" applyAlignment="1"/>
    <xf numFmtId="0" fontId="60" fillId="0" borderId="0" xfId="0" applyFont="1" applyAlignment="1">
      <alignment horizontal="left"/>
    </xf>
    <xf numFmtId="0" fontId="57" fillId="0" borderId="34" xfId="0" applyFont="1" applyBorder="1" applyAlignment="1">
      <alignment horizontal="left"/>
    </xf>
    <xf numFmtId="0" fontId="61" fillId="0" borderId="27" xfId="0" applyFont="1" applyBorder="1"/>
    <xf numFmtId="193" fontId="20" fillId="0" borderId="0" xfId="2" applyNumberFormat="1" applyFont="1" applyFill="1" applyBorder="1" applyAlignment="1"/>
    <xf numFmtId="170" fontId="38" fillId="0" borderId="0" xfId="1" applyNumberFormat="1" applyFont="1" applyFill="1" applyBorder="1" applyAlignment="1">
      <alignment horizontal="right"/>
    </xf>
    <xf numFmtId="0" fontId="71" fillId="0" borderId="0" xfId="0" applyFont="1" applyAlignment="1">
      <alignment horizontal="left"/>
    </xf>
    <xf numFmtId="0" fontId="0" fillId="0" borderId="0" xfId="0" applyAlignment="1">
      <alignment vertical="center" wrapText="1"/>
    </xf>
    <xf numFmtId="193" fontId="23" fillId="6" borderId="0" xfId="2" applyNumberFormat="1" applyFont="1" applyFill="1" applyBorder="1" applyAlignment="1">
      <alignment horizontal="right"/>
    </xf>
    <xf numFmtId="0" fontId="57" fillId="0" borderId="17" xfId="0" applyFont="1" applyBorder="1" applyAlignment="1">
      <alignment horizontal="left"/>
    </xf>
    <xf numFmtId="195" fontId="21" fillId="0" borderId="0" xfId="2" applyNumberFormat="1" applyFont="1" applyBorder="1" applyAlignment="1">
      <alignment horizontal="right"/>
    </xf>
    <xf numFmtId="170" fontId="20" fillId="4" borderId="5" xfId="0" applyNumberFormat="1" applyFont="1" applyFill="1" applyBorder="1" applyAlignment="1">
      <alignment horizontal="right"/>
    </xf>
    <xf numFmtId="171" fontId="20" fillId="4" borderId="41" xfId="0" applyNumberFormat="1" applyFont="1" applyFill="1" applyBorder="1" applyAlignment="1">
      <alignment horizontal="right"/>
    </xf>
    <xf numFmtId="0" fontId="57" fillId="0" borderId="39" xfId="0" applyFont="1" applyBorder="1" applyAlignment="1">
      <alignment horizontal="left"/>
    </xf>
    <xf numFmtId="0" fontId="57" fillId="0" borderId="40" xfId="0" applyFont="1" applyBorder="1" applyAlignment="1">
      <alignment horizontal="left"/>
    </xf>
    <xf numFmtId="0" fontId="20" fillId="0" borderId="41" xfId="0" applyFont="1" applyBorder="1" applyAlignment="1">
      <alignment horizontal="left"/>
    </xf>
    <xf numFmtId="0" fontId="20" fillId="0" borderId="5" xfId="0" applyFont="1" applyBorder="1" applyAlignment="1">
      <alignment horizontal="left"/>
    </xf>
    <xf numFmtId="165" fontId="57" fillId="0" borderId="39" xfId="0" applyNumberFormat="1" applyFont="1" applyBorder="1" applyAlignment="1">
      <alignment horizontal="left"/>
    </xf>
    <xf numFmtId="165" fontId="57" fillId="0" borderId="17" xfId="0" applyNumberFormat="1" applyFont="1" applyBorder="1" applyAlignment="1">
      <alignment horizontal="left"/>
    </xf>
    <xf numFmtId="165" fontId="57" fillId="0" borderId="40" xfId="0" applyNumberFormat="1" applyFont="1" applyBorder="1" applyAlignment="1">
      <alignment horizontal="left"/>
    </xf>
    <xf numFmtId="193" fontId="23" fillId="4" borderId="42" xfId="2" applyNumberFormat="1" applyFont="1" applyFill="1" applyBorder="1" applyAlignment="1"/>
    <xf numFmtId="193" fontId="23" fillId="4" borderId="11" xfId="2" applyNumberFormat="1" applyFont="1" applyFill="1" applyBorder="1" applyAlignment="1"/>
    <xf numFmtId="193" fontId="23" fillId="4" borderId="43" xfId="2" applyNumberFormat="1" applyFont="1" applyFill="1" applyBorder="1" applyAlignment="1"/>
    <xf numFmtId="171" fontId="20" fillId="0" borderId="41" xfId="0" applyNumberFormat="1" applyFont="1" applyBorder="1" applyAlignment="1">
      <alignment horizontal="right"/>
    </xf>
    <xf numFmtId="1" fontId="20" fillId="6" borderId="41" xfId="0" applyNumberFormat="1" applyFont="1" applyFill="1" applyBorder="1" applyAlignment="1">
      <alignment horizontal="right"/>
    </xf>
    <xf numFmtId="0" fontId="20" fillId="0" borderId="39" xfId="0" applyFont="1" applyBorder="1" applyAlignment="1">
      <alignment horizontal="left"/>
    </xf>
    <xf numFmtId="0" fontId="20" fillId="0" borderId="17" xfId="0" applyFont="1" applyBorder="1" applyAlignment="1">
      <alignment horizontal="left"/>
    </xf>
    <xf numFmtId="0" fontId="20" fillId="0" borderId="40" xfId="0" applyFont="1" applyBorder="1" applyAlignment="1">
      <alignment horizontal="left"/>
    </xf>
    <xf numFmtId="193" fontId="21" fillId="0" borderId="41" xfId="2" applyNumberFormat="1" applyFont="1" applyBorder="1" applyAlignment="1">
      <alignment horizontal="right"/>
    </xf>
    <xf numFmtId="193" fontId="23" fillId="6" borderId="41" xfId="2" applyNumberFormat="1" applyFont="1" applyFill="1" applyBorder="1" applyAlignment="1">
      <alignment horizontal="right"/>
    </xf>
    <xf numFmtId="0" fontId="16" fillId="0" borderId="39" xfId="0" applyFont="1" applyBorder="1" applyAlignment="1">
      <alignment horizontal="left"/>
    </xf>
    <xf numFmtId="0" fontId="16" fillId="0" borderId="17" xfId="0" applyFont="1" applyBorder="1" applyAlignment="1">
      <alignment horizontal="left"/>
    </xf>
    <xf numFmtId="172" fontId="20" fillId="4" borderId="5" xfId="0" applyNumberFormat="1" applyFont="1" applyFill="1" applyBorder="1" applyAlignment="1">
      <alignment horizontal="right"/>
    </xf>
    <xf numFmtId="193" fontId="20" fillId="4" borderId="41" xfId="2" applyNumberFormat="1" applyFont="1" applyFill="1" applyBorder="1" applyAlignment="1"/>
    <xf numFmtId="193" fontId="20" fillId="4" borderId="5" xfId="2" applyNumberFormat="1" applyFont="1" applyFill="1" applyBorder="1" applyAlignment="1"/>
    <xf numFmtId="193" fontId="20" fillId="0" borderId="41" xfId="2" applyNumberFormat="1" applyFont="1" applyFill="1" applyBorder="1" applyAlignment="1"/>
    <xf numFmtId="193" fontId="20" fillId="0" borderId="5" xfId="2" applyNumberFormat="1" applyFont="1" applyFill="1" applyBorder="1" applyAlignment="1"/>
    <xf numFmtId="0" fontId="59" fillId="0" borderId="39" xfId="0" applyFont="1" applyBorder="1" applyAlignment="1">
      <alignment wrapText="1"/>
    </xf>
    <xf numFmtId="0" fontId="59" fillId="0" borderId="17" xfId="0" applyFont="1" applyBorder="1" applyAlignment="1">
      <alignment wrapText="1"/>
    </xf>
    <xf numFmtId="0" fontId="59" fillId="0" borderId="40" xfId="0" applyFont="1" applyBorder="1" applyAlignment="1">
      <alignment wrapText="1"/>
    </xf>
    <xf numFmtId="0" fontId="62" fillId="10" borderId="41" xfId="0" applyFont="1" applyFill="1" applyBorder="1" applyAlignment="1">
      <alignment wrapText="1"/>
    </xf>
    <xf numFmtId="0" fontId="62" fillId="10" borderId="5" xfId="0" applyFont="1" applyFill="1" applyBorder="1" applyAlignment="1">
      <alignment wrapText="1"/>
    </xf>
    <xf numFmtId="193" fontId="21" fillId="0" borderId="42" xfId="2" applyNumberFormat="1" applyFont="1" applyBorder="1" applyAlignment="1">
      <alignment horizontal="right"/>
    </xf>
    <xf numFmtId="193" fontId="21" fillId="0" borderId="11" xfId="2" applyNumberFormat="1" applyFont="1" applyBorder="1" applyAlignment="1">
      <alignment horizontal="right"/>
    </xf>
    <xf numFmtId="170" fontId="38" fillId="0" borderId="5" xfId="0" applyNumberFormat="1" applyFont="1" applyBorder="1" applyAlignment="1">
      <alignment horizontal="right"/>
    </xf>
    <xf numFmtId="167" fontId="57" fillId="0" borderId="39" xfId="0" applyNumberFormat="1" applyFont="1" applyBorder="1" applyAlignment="1">
      <alignment horizontal="left"/>
    </xf>
    <xf numFmtId="167" fontId="57" fillId="0" borderId="17" xfId="0" applyNumberFormat="1" applyFont="1" applyBorder="1" applyAlignment="1">
      <alignment horizontal="left"/>
    </xf>
    <xf numFmtId="0" fontId="57" fillId="0" borderId="44" xfId="0" applyFont="1" applyBorder="1" applyAlignment="1">
      <alignment horizontal="left"/>
    </xf>
    <xf numFmtId="170" fontId="20" fillId="4" borderId="45" xfId="0" applyNumberFormat="1" applyFont="1" applyFill="1" applyBorder="1" applyAlignment="1">
      <alignment horizontal="right"/>
    </xf>
    <xf numFmtId="193" fontId="21" fillId="0" borderId="45" xfId="2" applyNumberFormat="1" applyFont="1" applyBorder="1" applyAlignment="1">
      <alignment horizontal="right"/>
    </xf>
    <xf numFmtId="0" fontId="16" fillId="0" borderId="44" xfId="0" applyFont="1" applyBorder="1" applyAlignment="1">
      <alignment horizontal="left"/>
    </xf>
    <xf numFmtId="0" fontId="20" fillId="0" borderId="45" xfId="0" applyFont="1" applyBorder="1" applyAlignment="1">
      <alignment horizontal="left"/>
    </xf>
    <xf numFmtId="172" fontId="20" fillId="4" borderId="45" xfId="0" applyNumberFormat="1" applyFont="1" applyFill="1" applyBorder="1" applyAlignment="1">
      <alignment horizontal="right"/>
    </xf>
    <xf numFmtId="193" fontId="23" fillId="6" borderId="45" xfId="2" applyNumberFormat="1" applyFont="1" applyFill="1" applyBorder="1" applyAlignment="1">
      <alignment horizontal="right"/>
    </xf>
    <xf numFmtId="0" fontId="55" fillId="0" borderId="44" xfId="4" applyFont="1" applyBorder="1"/>
    <xf numFmtId="0" fontId="5" fillId="0" borderId="0" xfId="4" applyAlignment="1">
      <alignment wrapText="1"/>
    </xf>
    <xf numFmtId="0" fontId="71" fillId="0" borderId="0" xfId="4" applyFont="1" applyAlignment="1">
      <alignment horizontal="left"/>
    </xf>
    <xf numFmtId="166" fontId="23" fillId="10" borderId="41" xfId="4" applyNumberFormat="1" applyFont="1" applyFill="1" applyBorder="1"/>
    <xf numFmtId="41" fontId="20" fillId="11" borderId="45" xfId="5" applyNumberFormat="1" applyFont="1" applyFill="1" applyBorder="1" applyAlignment="1"/>
    <xf numFmtId="166" fontId="23" fillId="10" borderId="42" xfId="4" applyNumberFormat="1" applyFont="1" applyFill="1" applyBorder="1"/>
    <xf numFmtId="166" fontId="23" fillId="10" borderId="11" xfId="4" applyNumberFormat="1" applyFont="1" applyFill="1" applyBorder="1"/>
    <xf numFmtId="193" fontId="20" fillId="0" borderId="11" xfId="2" applyNumberFormat="1" applyFont="1" applyFill="1" applyBorder="1" applyAlignment="1"/>
    <xf numFmtId="0" fontId="62" fillId="10" borderId="42" xfId="0" applyFont="1" applyFill="1" applyBorder="1" applyAlignment="1">
      <alignment wrapText="1"/>
    </xf>
    <xf numFmtId="0" fontId="62" fillId="10" borderId="11" xfId="0" applyFont="1" applyFill="1" applyBorder="1" applyAlignment="1">
      <alignment wrapText="1"/>
    </xf>
    <xf numFmtId="0" fontId="62" fillId="10" borderId="43" xfId="0" applyFont="1" applyFill="1" applyBorder="1" applyAlignment="1">
      <alignment wrapText="1"/>
    </xf>
    <xf numFmtId="0" fontId="64" fillId="0" borderId="0" xfId="0" applyFont="1" applyAlignment="1">
      <alignment horizontal="left"/>
    </xf>
    <xf numFmtId="0" fontId="72" fillId="0" borderId="0" xfId="0" applyFont="1" applyAlignment="1">
      <alignment horizontal="right" wrapText="1"/>
    </xf>
    <xf numFmtId="0" fontId="8" fillId="0" borderId="0" xfId="0" applyFont="1"/>
    <xf numFmtId="0" fontId="66" fillId="0" borderId="0" xfId="0" applyFont="1" applyAlignment="1">
      <alignment horizontal="left"/>
    </xf>
    <xf numFmtId="196" fontId="71" fillId="0" borderId="0" xfId="0" applyNumberFormat="1" applyFont="1" applyAlignment="1">
      <alignment horizontal="left"/>
    </xf>
    <xf numFmtId="0" fontId="65" fillId="0" borderId="0" xfId="0" applyFont="1" applyAlignment="1">
      <alignment wrapText="1"/>
    </xf>
    <xf numFmtId="170" fontId="0" fillId="0" borderId="0" xfId="0" applyNumberFormat="1" applyAlignment="1">
      <alignment wrapText="1"/>
    </xf>
    <xf numFmtId="193" fontId="0" fillId="0" borderId="0" xfId="0" applyNumberFormat="1" applyAlignment="1">
      <alignment wrapText="1"/>
    </xf>
    <xf numFmtId="0" fontId="58" fillId="0" borderId="44" xfId="0" applyFont="1" applyBorder="1" applyAlignment="1">
      <alignment horizontal="left" vertical="center"/>
    </xf>
    <xf numFmtId="0" fontId="55" fillId="0" borderId="45" xfId="0" applyFont="1" applyBorder="1"/>
    <xf numFmtId="0" fontId="21" fillId="6" borderId="45" xfId="0" applyFont="1" applyFill="1" applyBorder="1" applyAlignment="1">
      <alignment horizontal="left" indent="1"/>
    </xf>
    <xf numFmtId="0" fontId="10" fillId="2" borderId="44" xfId="0" applyFont="1" applyFill="1" applyBorder="1" applyAlignment="1">
      <alignment horizontal="left"/>
    </xf>
    <xf numFmtId="0" fontId="15" fillId="2" borderId="46" xfId="0" applyFont="1" applyFill="1" applyBorder="1"/>
    <xf numFmtId="0" fontId="12" fillId="2" borderId="47" xfId="0" applyFont="1" applyFill="1" applyBorder="1" applyAlignment="1">
      <alignment horizontal="center" vertical="center"/>
    </xf>
    <xf numFmtId="0" fontId="55" fillId="0" borderId="44" xfId="0" applyFont="1" applyBorder="1"/>
    <xf numFmtId="0" fontId="20" fillId="4" borderId="45" xfId="0" applyFont="1" applyFill="1" applyBorder="1" applyAlignment="1">
      <alignment horizontal="left" indent="1"/>
    </xf>
    <xf numFmtId="0" fontId="21" fillId="0" borderId="45" xfId="0" applyFont="1" applyBorder="1" applyAlignment="1">
      <alignment horizontal="left" indent="2"/>
    </xf>
    <xf numFmtId="0" fontId="21" fillId="0" borderId="46" xfId="0" applyFont="1" applyBorder="1" applyAlignment="1">
      <alignment horizontal="left" indent="2"/>
    </xf>
    <xf numFmtId="0" fontId="20" fillId="0" borderId="44" xfId="0" applyFont="1" applyBorder="1" applyAlignment="1">
      <alignment horizontal="left"/>
    </xf>
    <xf numFmtId="193" fontId="21" fillId="0" borderId="46" xfId="2" applyNumberFormat="1" applyFont="1" applyBorder="1" applyAlignment="1">
      <alignment horizontal="right"/>
    </xf>
    <xf numFmtId="0" fontId="61" fillId="0" borderId="44" xfId="0" applyFont="1" applyBorder="1"/>
    <xf numFmtId="0" fontId="20" fillId="0" borderId="45" xfId="0" applyFont="1" applyBorder="1" applyAlignment="1">
      <alignment horizontal="left" indent="1"/>
    </xf>
    <xf numFmtId="0" fontId="20" fillId="0" borderId="46" xfId="0" applyFont="1" applyBorder="1" applyAlignment="1">
      <alignment horizontal="left" indent="1"/>
    </xf>
    <xf numFmtId="0" fontId="20" fillId="6" borderId="45" xfId="0" applyFont="1" applyFill="1" applyBorder="1" applyAlignment="1">
      <alignment horizontal="left" indent="1"/>
    </xf>
    <xf numFmtId="0" fontId="20" fillId="6" borderId="46" xfId="0" applyFont="1" applyFill="1" applyBorder="1" applyAlignment="1">
      <alignment horizontal="left" indent="1"/>
    </xf>
    <xf numFmtId="0" fontId="58" fillId="0" borderId="44" xfId="0" applyFont="1" applyBorder="1" applyAlignment="1">
      <alignment vertical="center"/>
    </xf>
    <xf numFmtId="0" fontId="20" fillId="0" borderId="45" xfId="0" applyFont="1" applyBorder="1" applyAlignment="1">
      <alignment horizontal="left" wrapText="1" indent="1"/>
    </xf>
    <xf numFmtId="0" fontId="20" fillId="4" borderId="46" xfId="0" applyFont="1" applyFill="1" applyBorder="1" applyAlignment="1">
      <alignment horizontal="left" indent="1"/>
    </xf>
    <xf numFmtId="193" fontId="20" fillId="4" borderId="45" xfId="2" applyNumberFormat="1" applyFont="1" applyFill="1" applyBorder="1" applyAlignment="1"/>
    <xf numFmtId="193" fontId="20" fillId="0" borderId="45" xfId="2" applyNumberFormat="1" applyFont="1" applyFill="1" applyBorder="1" applyAlignment="1"/>
    <xf numFmtId="164" fontId="20" fillId="0" borderId="44" xfId="0" applyNumberFormat="1" applyFont="1" applyBorder="1" applyAlignment="1">
      <alignment horizontal="left"/>
    </xf>
    <xf numFmtId="37" fontId="62" fillId="6" borderId="45" xfId="0" applyNumberFormat="1" applyFont="1" applyFill="1" applyBorder="1"/>
    <xf numFmtId="37" fontId="20" fillId="0" borderId="45" xfId="0" applyNumberFormat="1" applyFont="1" applyBorder="1"/>
    <xf numFmtId="37" fontId="20" fillId="6" borderId="46" xfId="0" applyNumberFormat="1" applyFont="1" applyFill="1" applyBorder="1"/>
    <xf numFmtId="166" fontId="23" fillId="10" borderId="5" xfId="4" applyNumberFormat="1" applyFont="1" applyFill="1" applyBorder="1"/>
    <xf numFmtId="166" fontId="23" fillId="10" borderId="43" xfId="4" applyNumberFormat="1" applyFont="1" applyFill="1" applyBorder="1"/>
    <xf numFmtId="165" fontId="57" fillId="0" borderId="44" xfId="0" applyNumberFormat="1" applyFont="1" applyBorder="1" applyAlignment="1">
      <alignment horizontal="left"/>
    </xf>
    <xf numFmtId="193" fontId="20" fillId="0" borderId="45" xfId="2" applyNumberFormat="1" applyFont="1" applyBorder="1" applyAlignment="1"/>
    <xf numFmtId="170" fontId="20" fillId="0" borderId="45" xfId="0" applyNumberFormat="1" applyFont="1" applyBorder="1" applyAlignment="1">
      <alignment horizontal="right"/>
    </xf>
    <xf numFmtId="1" fontId="20" fillId="6" borderId="45" xfId="0" applyNumberFormat="1" applyFont="1" applyFill="1" applyBorder="1" applyAlignment="1">
      <alignment horizontal="right"/>
    </xf>
    <xf numFmtId="170" fontId="20" fillId="0" borderId="46" xfId="0" applyNumberFormat="1" applyFont="1" applyBorder="1" applyAlignment="1">
      <alignment horizontal="right"/>
    </xf>
    <xf numFmtId="166" fontId="23" fillId="10" borderId="0" xfId="4" applyNumberFormat="1" applyFont="1" applyFill="1"/>
    <xf numFmtId="0" fontId="70" fillId="0" borderId="0" xfId="0" applyFont="1"/>
    <xf numFmtId="170" fontId="68" fillId="0" borderId="0" xfId="0" applyNumberFormat="1" applyFont="1" applyAlignment="1">
      <alignment horizontal="left"/>
    </xf>
    <xf numFmtId="0" fontId="70" fillId="0" borderId="0" xfId="0" applyFont="1" applyAlignment="1">
      <alignment horizontal="center" wrapText="1"/>
    </xf>
    <xf numFmtId="170" fontId="63" fillId="0" borderId="0" xfId="0" applyNumberFormat="1" applyFont="1" applyAlignment="1">
      <alignment horizontal="left"/>
    </xf>
    <xf numFmtId="193" fontId="63" fillId="0" borderId="0" xfId="0" applyNumberFormat="1" applyFont="1" applyAlignment="1">
      <alignment horizontal="left"/>
    </xf>
    <xf numFmtId="0" fontId="68" fillId="0" borderId="0" xfId="0" applyFont="1" applyAlignment="1">
      <alignment horizontal="left"/>
    </xf>
    <xf numFmtId="170" fontId="20" fillId="4" borderId="0" xfId="0" applyNumberFormat="1" applyFont="1" applyFill="1" applyAlignment="1">
      <alignment horizontal="right"/>
    </xf>
    <xf numFmtId="0" fontId="62" fillId="10" borderId="0" xfId="0" applyFont="1" applyFill="1" applyAlignment="1">
      <alignment wrapText="1"/>
    </xf>
    <xf numFmtId="170" fontId="67" fillId="0" borderId="0" xfId="0" applyNumberFormat="1" applyFont="1" applyAlignment="1">
      <alignment horizontal="left"/>
    </xf>
    <xf numFmtId="170" fontId="66" fillId="0" borderId="0" xfId="0" applyNumberFormat="1" applyFont="1" applyAlignment="1">
      <alignment horizontal="left"/>
    </xf>
    <xf numFmtId="172" fontId="20" fillId="4" borderId="0" xfId="0" applyNumberFormat="1" applyFont="1" applyFill="1" applyAlignment="1">
      <alignment horizontal="right"/>
    </xf>
    <xf numFmtId="1" fontId="20" fillId="6" borderId="0" xfId="0" applyNumberFormat="1" applyFont="1" applyFill="1" applyAlignment="1">
      <alignment horizontal="right"/>
    </xf>
    <xf numFmtId="170" fontId="71" fillId="0" borderId="0" xfId="0" applyNumberFormat="1" applyFont="1" applyAlignment="1">
      <alignment horizontal="left"/>
    </xf>
    <xf numFmtId="193" fontId="63" fillId="5" borderId="0" xfId="0" applyNumberFormat="1" applyFont="1" applyFill="1" applyAlignment="1">
      <alignment horizontal="left"/>
    </xf>
    <xf numFmtId="0" fontId="66" fillId="5" borderId="0" xfId="0" applyFont="1" applyFill="1" applyAlignment="1">
      <alignment horizontal="left"/>
    </xf>
    <xf numFmtId="193" fontId="5" fillId="0" borderId="0" xfId="0" applyNumberFormat="1" applyFont="1" applyAlignment="1">
      <alignment horizontal="left"/>
    </xf>
    <xf numFmtId="0" fontId="66" fillId="0" borderId="0" xfId="4" applyFont="1" applyAlignment="1">
      <alignment horizontal="left"/>
    </xf>
    <xf numFmtId="196" fontId="71" fillId="0" borderId="0" xfId="4" applyNumberFormat="1" applyFont="1" applyAlignment="1">
      <alignment horizontal="left"/>
    </xf>
    <xf numFmtId="49" fontId="42" fillId="0" borderId="0" xfId="0" applyNumberFormat="1" applyFont="1" applyAlignment="1">
      <alignment vertical="center" wrapText="1"/>
    </xf>
    <xf numFmtId="166" fontId="23" fillId="0" borderId="41" xfId="4" applyNumberFormat="1" applyFont="1" applyBorder="1"/>
    <xf numFmtId="166" fontId="23" fillId="0" borderId="0" xfId="4" applyNumberFormat="1" applyFont="1"/>
    <xf numFmtId="166" fontId="23" fillId="0" borderId="5" xfId="4" applyNumberFormat="1" applyFont="1" applyBorder="1"/>
    <xf numFmtId="193" fontId="20" fillId="0" borderId="42" xfId="2" applyNumberFormat="1" applyFont="1" applyBorder="1" applyAlignment="1">
      <alignment horizontal="right"/>
    </xf>
    <xf numFmtId="196" fontId="74" fillId="0" borderId="0" xfId="0" applyNumberFormat="1" applyFont="1" applyAlignment="1">
      <alignment horizontal="left"/>
    </xf>
    <xf numFmtId="195" fontId="21" fillId="0" borderId="41" xfId="2" applyNumberFormat="1" applyFont="1" applyFill="1" applyBorder="1" applyAlignment="1">
      <alignment horizontal="right" wrapText="1"/>
    </xf>
    <xf numFmtId="0" fontId="21" fillId="0" borderId="45" xfId="0" applyFont="1" applyBorder="1" applyAlignment="1">
      <alignment horizontal="left" indent="1"/>
    </xf>
    <xf numFmtId="195" fontId="21" fillId="11" borderId="0" xfId="2" applyNumberFormat="1" applyFont="1" applyFill="1" applyBorder="1" applyAlignment="1">
      <alignment horizontal="right" wrapText="1"/>
    </xf>
    <xf numFmtId="195" fontId="21" fillId="0" borderId="0" xfId="2" applyNumberFormat="1" applyFont="1" applyFill="1" applyBorder="1" applyAlignment="1">
      <alignment horizontal="right" wrapText="1"/>
    </xf>
    <xf numFmtId="193" fontId="20" fillId="0" borderId="11" xfId="2" applyNumberFormat="1" applyFont="1" applyBorder="1" applyAlignment="1">
      <alignment horizontal="right"/>
    </xf>
    <xf numFmtId="170" fontId="20" fillId="0" borderId="0" xfId="0" applyNumberFormat="1" applyFont="1" applyAlignment="1">
      <alignment horizontal="right"/>
    </xf>
    <xf numFmtId="171" fontId="20" fillId="4" borderId="0" xfId="0" applyNumberFormat="1" applyFont="1" applyFill="1" applyAlignment="1">
      <alignment horizontal="right"/>
    </xf>
    <xf numFmtId="171" fontId="20" fillId="0" borderId="0" xfId="0" applyNumberFormat="1" applyFont="1" applyAlignment="1">
      <alignment horizontal="right"/>
    </xf>
    <xf numFmtId="193" fontId="20" fillId="0" borderId="0" xfId="2" applyNumberFormat="1" applyFont="1" applyBorder="1" applyAlignment="1"/>
    <xf numFmtId="171" fontId="20" fillId="0" borderId="45" xfId="0" applyNumberFormat="1" applyFont="1" applyBorder="1" applyAlignment="1">
      <alignment horizontal="right"/>
    </xf>
    <xf numFmtId="193" fontId="20" fillId="0" borderId="46" xfId="2" applyNumberFormat="1" applyFont="1" applyBorder="1" applyAlignment="1">
      <alignment horizontal="right"/>
    </xf>
    <xf numFmtId="170" fontId="20" fillId="0" borderId="11" xfId="0" applyNumberFormat="1" applyFont="1" applyBorder="1" applyAlignment="1">
      <alignment horizontal="right"/>
    </xf>
    <xf numFmtId="3" fontId="20" fillId="0" borderId="11" xfId="0" applyNumberFormat="1" applyFont="1" applyBorder="1" applyAlignment="1">
      <alignment horizontal="right"/>
    </xf>
    <xf numFmtId="3" fontId="20" fillId="0" borderId="46" xfId="0" applyNumberFormat="1" applyFont="1" applyBorder="1" applyAlignment="1">
      <alignment horizontal="right"/>
    </xf>
    <xf numFmtId="195" fontId="21" fillId="11" borderId="5" xfId="2" applyNumberFormat="1" applyFont="1" applyFill="1" applyBorder="1" applyAlignment="1">
      <alignment horizontal="right" wrapText="1"/>
    </xf>
    <xf numFmtId="193" fontId="21" fillId="0" borderId="5" xfId="2" applyNumberFormat="1" applyFont="1" applyFill="1" applyBorder="1" applyAlignment="1">
      <alignment horizontal="right" wrapText="1"/>
    </xf>
    <xf numFmtId="195" fontId="21" fillId="0" borderId="45" xfId="2" applyNumberFormat="1" applyFont="1" applyFill="1" applyBorder="1" applyAlignment="1">
      <alignment horizontal="right" wrapText="1"/>
    </xf>
    <xf numFmtId="3" fontId="20" fillId="0" borderId="43" xfId="0" applyNumberFormat="1" applyFont="1" applyBorder="1" applyAlignment="1">
      <alignment horizontal="right"/>
    </xf>
    <xf numFmtId="37" fontId="20" fillId="4" borderId="0" xfId="0" applyNumberFormat="1" applyFont="1" applyFill="1"/>
    <xf numFmtId="37" fontId="20" fillId="4" borderId="5" xfId="0" applyNumberFormat="1" applyFont="1" applyFill="1" applyBorder="1"/>
    <xf numFmtId="172" fontId="0" fillId="0" borderId="0" xfId="0" applyNumberFormat="1" applyAlignment="1">
      <alignment wrapText="1"/>
    </xf>
    <xf numFmtId="37" fontId="0" fillId="0" borderId="0" xfId="0" applyNumberFormat="1" applyAlignment="1">
      <alignment wrapText="1"/>
    </xf>
    <xf numFmtId="170" fontId="38" fillId="0" borderId="41" xfId="0" applyNumberFormat="1" applyFont="1" applyBorder="1" applyAlignment="1">
      <alignment horizontal="right"/>
    </xf>
    <xf numFmtId="195" fontId="21" fillId="11" borderId="41" xfId="2" applyNumberFormat="1" applyFont="1" applyFill="1" applyBorder="1" applyAlignment="1">
      <alignment horizontal="right" wrapText="1"/>
    </xf>
    <xf numFmtId="193" fontId="21" fillId="0" borderId="41" xfId="2" applyNumberFormat="1" applyFont="1" applyFill="1" applyBorder="1" applyAlignment="1">
      <alignment horizontal="right" wrapText="1"/>
    </xf>
    <xf numFmtId="170" fontId="20" fillId="4" borderId="41" xfId="0" applyNumberFormat="1" applyFont="1" applyFill="1" applyBorder="1" applyAlignment="1">
      <alignment horizontal="right"/>
    </xf>
    <xf numFmtId="193" fontId="21" fillId="0" borderId="5" xfId="2" applyNumberFormat="1" applyFont="1" applyBorder="1" applyAlignment="1">
      <alignment horizontal="right"/>
    </xf>
    <xf numFmtId="193" fontId="21" fillId="0" borderId="43" xfId="2" applyNumberFormat="1" applyFont="1" applyBorder="1" applyAlignment="1">
      <alignment horizontal="right"/>
    </xf>
    <xf numFmtId="193" fontId="20" fillId="0" borderId="42" xfId="2" applyNumberFormat="1" applyFont="1" applyFill="1" applyBorder="1" applyAlignment="1"/>
    <xf numFmtId="193" fontId="20" fillId="0" borderId="43" xfId="2" applyNumberFormat="1" applyFont="1" applyFill="1" applyBorder="1" applyAlignment="1"/>
    <xf numFmtId="0" fontId="16" fillId="0" borderId="40" xfId="0" applyFont="1" applyBorder="1" applyAlignment="1">
      <alignment horizontal="left"/>
    </xf>
    <xf numFmtId="172" fontId="20" fillId="4" borderId="41" xfId="0" applyNumberFormat="1" applyFont="1" applyFill="1" applyBorder="1" applyAlignment="1">
      <alignment horizontal="right"/>
    </xf>
    <xf numFmtId="193" fontId="23" fillId="6" borderId="5" xfId="2" applyNumberFormat="1" applyFont="1" applyFill="1" applyBorder="1" applyAlignment="1">
      <alignment horizontal="right"/>
    </xf>
    <xf numFmtId="3" fontId="20" fillId="0" borderId="42" xfId="0" applyNumberFormat="1" applyFont="1" applyBorder="1" applyAlignment="1">
      <alignment horizontal="right"/>
    </xf>
    <xf numFmtId="170" fontId="20" fillId="0" borderId="41" xfId="0" applyNumberFormat="1" applyFont="1" applyBorder="1" applyAlignment="1">
      <alignment horizontal="right"/>
    </xf>
    <xf numFmtId="170" fontId="20" fillId="0" borderId="5" xfId="0" applyNumberFormat="1" applyFont="1" applyBorder="1" applyAlignment="1">
      <alignment horizontal="right"/>
    </xf>
    <xf numFmtId="1" fontId="20" fillId="6" borderId="5" xfId="0" applyNumberFormat="1" applyFont="1" applyFill="1" applyBorder="1" applyAlignment="1">
      <alignment horizontal="right"/>
    </xf>
    <xf numFmtId="170" fontId="20" fillId="0" borderId="42" xfId="0" applyNumberFormat="1" applyFont="1" applyBorder="1" applyAlignment="1">
      <alignment horizontal="right"/>
    </xf>
    <xf numFmtId="170" fontId="20" fillId="0" borderId="43" xfId="0" applyNumberFormat="1" applyFont="1" applyBorder="1" applyAlignment="1">
      <alignment horizontal="right"/>
    </xf>
    <xf numFmtId="171" fontId="20" fillId="4" borderId="5" xfId="0" applyNumberFormat="1" applyFont="1" applyFill="1" applyBorder="1" applyAlignment="1">
      <alignment horizontal="right"/>
    </xf>
    <xf numFmtId="171" fontId="20" fillId="0" borderId="5" xfId="0" applyNumberFormat="1" applyFont="1" applyBorder="1" applyAlignment="1">
      <alignment horizontal="right"/>
    </xf>
    <xf numFmtId="193" fontId="20" fillId="0" borderId="43" xfId="2" applyNumberFormat="1" applyFont="1" applyBorder="1" applyAlignment="1">
      <alignment horizontal="right"/>
    </xf>
    <xf numFmtId="193" fontId="20" fillId="0" borderId="41" xfId="2" applyNumberFormat="1" applyFont="1" applyBorder="1" applyAlignment="1"/>
    <xf numFmtId="193" fontId="20" fillId="0" borderId="5" xfId="2" applyNumberFormat="1" applyFont="1" applyBorder="1" applyAlignment="1"/>
    <xf numFmtId="164" fontId="20" fillId="0" borderId="39" xfId="0" applyNumberFormat="1" applyFont="1" applyBorder="1" applyAlignment="1">
      <alignment horizontal="left"/>
    </xf>
    <xf numFmtId="164" fontId="20" fillId="0" borderId="40" xfId="0" applyNumberFormat="1" applyFont="1" applyBorder="1" applyAlignment="1">
      <alignment horizontal="left"/>
    </xf>
    <xf numFmtId="37" fontId="20" fillId="4" borderId="41" xfId="0" applyNumberFormat="1" applyFont="1" applyFill="1" applyBorder="1"/>
    <xf numFmtId="193" fontId="23" fillId="4" borderId="5" xfId="2" applyNumberFormat="1" applyFont="1" applyFill="1" applyBorder="1" applyAlignment="1"/>
    <xf numFmtId="164" fontId="20" fillId="0" borderId="17" xfId="0" applyNumberFormat="1" applyFont="1" applyBorder="1" applyAlignment="1">
      <alignment horizontal="left"/>
    </xf>
    <xf numFmtId="43" fontId="76" fillId="0" borderId="0" xfId="6" applyFont="1" applyAlignment="1">
      <alignment wrapText="1"/>
    </xf>
    <xf numFmtId="193" fontId="21" fillId="6" borderId="5" xfId="2" applyNumberFormat="1" applyFont="1" applyFill="1" applyBorder="1" applyAlignment="1">
      <alignment horizontal="right"/>
    </xf>
    <xf numFmtId="193" fontId="21" fillId="6" borderId="0" xfId="2" applyNumberFormat="1" applyFont="1" applyFill="1" applyBorder="1" applyAlignment="1">
      <alignment horizontal="right"/>
    </xf>
    <xf numFmtId="193" fontId="21" fillId="0" borderId="0" xfId="2" applyNumberFormat="1" applyFont="1" applyFill="1" applyBorder="1" applyAlignment="1">
      <alignment horizontal="right" wrapText="1"/>
    </xf>
    <xf numFmtId="0" fontId="0" fillId="0" borderId="40" xfId="0" applyBorder="1" applyAlignment="1">
      <alignment wrapText="1"/>
    </xf>
    <xf numFmtId="167" fontId="57" fillId="0" borderId="44" xfId="0" applyNumberFormat="1" applyFont="1" applyBorder="1" applyAlignment="1">
      <alignment horizontal="left"/>
    </xf>
    <xf numFmtId="193" fontId="20" fillId="0" borderId="46" xfId="2" applyNumberFormat="1" applyFont="1" applyFill="1" applyBorder="1" applyAlignment="1"/>
    <xf numFmtId="171" fontId="20" fillId="4" borderId="45" xfId="0" applyNumberFormat="1" applyFont="1" applyFill="1" applyBorder="1" applyAlignment="1">
      <alignment horizontal="right"/>
    </xf>
    <xf numFmtId="164" fontId="20" fillId="0" borderId="44" xfId="4" applyNumberFormat="1" applyFont="1" applyBorder="1" applyAlignment="1">
      <alignment horizontal="left"/>
    </xf>
    <xf numFmtId="43" fontId="76" fillId="5" borderId="0" xfId="6" applyFont="1" applyFill="1" applyAlignment="1">
      <alignment wrapText="1"/>
    </xf>
    <xf numFmtId="0" fontId="71" fillId="5" borderId="0" xfId="0" applyFont="1" applyFill="1" applyAlignment="1">
      <alignment horizontal="left"/>
    </xf>
    <xf numFmtId="0" fontId="12" fillId="2" borderId="44" xfId="0" applyFont="1" applyFill="1" applyBorder="1" applyAlignment="1">
      <alignment horizontal="center" vertical="center"/>
    </xf>
    <xf numFmtId="170" fontId="38" fillId="0" borderId="0" xfId="0" applyNumberFormat="1" applyFont="1" applyAlignment="1">
      <alignment horizontal="right"/>
    </xf>
    <xf numFmtId="0" fontId="12" fillId="2" borderId="39" xfId="0" applyFont="1" applyFill="1" applyBorder="1" applyAlignment="1">
      <alignment horizontal="center" vertical="center"/>
    </xf>
    <xf numFmtId="0" fontId="20" fillId="11" borderId="45" xfId="4" applyFont="1" applyFill="1" applyBorder="1" applyAlignment="1">
      <alignment horizontal="left" indent="1"/>
    </xf>
    <xf numFmtId="0" fontId="20" fillId="5" borderId="45" xfId="4" applyFont="1" applyFill="1" applyBorder="1" applyAlignment="1">
      <alignment horizontal="left" indent="1"/>
    </xf>
    <xf numFmtId="41" fontId="20" fillId="5" borderId="45" xfId="5" applyNumberFormat="1" applyFont="1" applyFill="1" applyBorder="1" applyAlignment="1"/>
    <xf numFmtId="0" fontId="56" fillId="11" borderId="46" xfId="4" applyFont="1" applyFill="1" applyBorder="1" applyAlignment="1">
      <alignment horizontal="left" indent="1"/>
    </xf>
    <xf numFmtId="41" fontId="56" fillId="11" borderId="46" xfId="5" applyNumberFormat="1" applyFont="1" applyFill="1" applyBorder="1" applyAlignment="1"/>
    <xf numFmtId="0" fontId="66" fillId="5" borderId="0" xfId="4" applyFont="1" applyFill="1" applyAlignment="1">
      <alignment horizontal="left"/>
    </xf>
    <xf numFmtId="196" fontId="71" fillId="5" borderId="0" xfId="4" applyNumberFormat="1" applyFont="1" applyFill="1" applyAlignment="1">
      <alignment horizontal="left"/>
    </xf>
    <xf numFmtId="166" fontId="23" fillId="0" borderId="45" xfId="4" applyNumberFormat="1" applyFont="1" applyBorder="1"/>
    <xf numFmtId="166" fontId="23" fillId="10" borderId="45" xfId="4" applyNumberFormat="1" applyFont="1" applyFill="1" applyBorder="1"/>
    <xf numFmtId="166" fontId="23" fillId="10" borderId="46" xfId="4" applyNumberFormat="1" applyFont="1" applyFill="1" applyBorder="1"/>
    <xf numFmtId="193" fontId="20" fillId="4" borderId="42" xfId="2" applyNumberFormat="1" applyFont="1" applyFill="1" applyBorder="1" applyAlignment="1"/>
    <xf numFmtId="193" fontId="20" fillId="4" borderId="11" xfId="2" applyNumberFormat="1" applyFont="1" applyFill="1" applyBorder="1" applyAlignment="1"/>
    <xf numFmtId="193" fontId="20" fillId="4" borderId="43" xfId="2" applyNumberFormat="1" applyFont="1" applyFill="1" applyBorder="1" applyAlignment="1"/>
    <xf numFmtId="193" fontId="20" fillId="4" borderId="46" xfId="2" applyNumberFormat="1" applyFont="1" applyFill="1" applyBorder="1" applyAlignment="1"/>
    <xf numFmtId="0" fontId="59" fillId="0" borderId="44" xfId="0" applyFont="1" applyBorder="1" applyAlignment="1">
      <alignment wrapText="1"/>
    </xf>
    <xf numFmtId="0" fontId="62" fillId="10" borderId="45" xfId="0" applyFont="1" applyFill="1" applyBorder="1" applyAlignment="1">
      <alignment wrapText="1"/>
    </xf>
    <xf numFmtId="0" fontId="62" fillId="10" borderId="46" xfId="0" applyFont="1" applyFill="1" applyBorder="1" applyAlignment="1">
      <alignment wrapText="1"/>
    </xf>
    <xf numFmtId="179" fontId="12" fillId="3" borderId="6" xfId="1" applyNumberFormat="1" applyFont="1" applyFill="1" applyBorder="1" applyAlignment="1">
      <alignment horizontal="right" indent="2"/>
    </xf>
    <xf numFmtId="179" fontId="12" fillId="3" borderId="0" xfId="0" applyNumberFormat="1" applyFont="1" applyFill="1" applyAlignment="1">
      <alignment horizontal="right" indent="2"/>
    </xf>
    <xf numFmtId="179" fontId="12" fillId="3" borderId="7" xfId="0" applyNumberFormat="1" applyFont="1" applyFill="1" applyBorder="1" applyAlignment="1">
      <alignment horizontal="right" indent="2"/>
    </xf>
    <xf numFmtId="179" fontId="12" fillId="3" borderId="22" xfId="0" applyNumberFormat="1" applyFont="1" applyFill="1" applyBorder="1" applyAlignment="1">
      <alignment horizontal="right"/>
    </xf>
    <xf numFmtId="179" fontId="20" fillId="4" borderId="6" xfId="0" applyNumberFormat="1" applyFont="1" applyFill="1" applyBorder="1" applyAlignment="1">
      <alignment horizontal="right" indent="2"/>
    </xf>
    <xf numFmtId="179" fontId="20" fillId="4" borderId="0" xfId="0" applyNumberFormat="1" applyFont="1" applyFill="1" applyAlignment="1">
      <alignment horizontal="right" indent="2"/>
    </xf>
    <xf numFmtId="179" fontId="20" fillId="4" borderId="7" xfId="0" applyNumberFormat="1" applyFont="1" applyFill="1" applyBorder="1" applyAlignment="1">
      <alignment horizontal="right" indent="2"/>
    </xf>
    <xf numFmtId="174" fontId="20" fillId="4" borderId="22" xfId="0" applyNumberFormat="1" applyFont="1" applyFill="1" applyBorder="1" applyAlignment="1">
      <alignment horizontal="right" indent="2"/>
    </xf>
    <xf numFmtId="176" fontId="20" fillId="4" borderId="6" xfId="0" applyNumberFormat="1" applyFont="1" applyFill="1" applyBorder="1" applyAlignment="1">
      <alignment horizontal="right" indent="2"/>
    </xf>
    <xf numFmtId="176" fontId="20" fillId="4" borderId="22" xfId="0" applyNumberFormat="1" applyFont="1" applyFill="1" applyBorder="1" applyAlignment="1">
      <alignment horizontal="right" indent="2"/>
    </xf>
    <xf numFmtId="181" fontId="20" fillId="4" borderId="6" xfId="0" applyNumberFormat="1" applyFont="1" applyFill="1" applyBorder="1" applyAlignment="1">
      <alignment horizontal="right" indent="2"/>
    </xf>
    <xf numFmtId="180" fontId="20" fillId="4" borderId="0" xfId="0" applyNumberFormat="1" applyFont="1" applyFill="1" applyAlignment="1">
      <alignment horizontal="right" indent="2"/>
    </xf>
    <xf numFmtId="180" fontId="20" fillId="4" borderId="7" xfId="0" applyNumberFormat="1" applyFont="1" applyFill="1" applyBorder="1" applyAlignment="1">
      <alignment horizontal="right" indent="2"/>
    </xf>
    <xf numFmtId="178" fontId="20" fillId="4" borderId="22" xfId="0" applyNumberFormat="1" applyFont="1" applyFill="1" applyBorder="1" applyAlignment="1">
      <alignment horizontal="right" indent="2"/>
    </xf>
    <xf numFmtId="178" fontId="20" fillId="4" borderId="6" xfId="0" applyNumberFormat="1" applyFont="1" applyFill="1" applyBorder="1" applyAlignment="1">
      <alignment horizontal="right" indent="2"/>
    </xf>
    <xf numFmtId="182" fontId="20" fillId="4" borderId="6" xfId="0" applyNumberFormat="1" applyFont="1" applyFill="1" applyBorder="1" applyAlignment="1">
      <alignment horizontal="right" indent="2"/>
    </xf>
    <xf numFmtId="181" fontId="20" fillId="4" borderId="7" xfId="0" applyNumberFormat="1" applyFont="1" applyFill="1" applyBorder="1" applyAlignment="1">
      <alignment horizontal="right" indent="2"/>
    </xf>
    <xf numFmtId="181" fontId="20" fillId="4" borderId="0" xfId="0" applyNumberFormat="1" applyFont="1" applyFill="1" applyAlignment="1">
      <alignment horizontal="right" indent="2"/>
    </xf>
    <xf numFmtId="179" fontId="20" fillId="4" borderId="22" xfId="0" applyNumberFormat="1" applyFont="1" applyFill="1" applyBorder="1" applyAlignment="1">
      <alignment horizontal="right" indent="2"/>
    </xf>
    <xf numFmtId="185" fontId="20" fillId="4" borderId="6" xfId="0" applyNumberFormat="1" applyFont="1" applyFill="1" applyBorder="1" applyAlignment="1">
      <alignment horizontal="right" indent="2"/>
    </xf>
    <xf numFmtId="185" fontId="20" fillId="4" borderId="0" xfId="0" applyNumberFormat="1" applyFont="1" applyFill="1" applyAlignment="1">
      <alignment horizontal="right" indent="2"/>
    </xf>
    <xf numFmtId="185" fontId="20" fillId="4" borderId="7" xfId="0" applyNumberFormat="1" applyFont="1" applyFill="1" applyBorder="1" applyAlignment="1">
      <alignment horizontal="right" indent="2"/>
    </xf>
    <xf numFmtId="185" fontId="20" fillId="4" borderId="22" xfId="0" applyNumberFormat="1" applyFont="1" applyFill="1" applyBorder="1" applyAlignment="1">
      <alignment horizontal="right" indent="2"/>
    </xf>
    <xf numFmtId="186" fontId="20" fillId="4" borderId="6" xfId="0" applyNumberFormat="1" applyFont="1" applyFill="1" applyBorder="1" applyAlignment="1">
      <alignment horizontal="right" indent="2"/>
    </xf>
    <xf numFmtId="186" fontId="20" fillId="4" borderId="0" xfId="0" applyNumberFormat="1" applyFont="1" applyFill="1" applyAlignment="1">
      <alignment horizontal="right" indent="2"/>
    </xf>
    <xf numFmtId="186" fontId="20" fillId="4" borderId="7" xfId="0" applyNumberFormat="1" applyFont="1" applyFill="1" applyBorder="1" applyAlignment="1">
      <alignment horizontal="right" indent="2"/>
    </xf>
    <xf numFmtId="186" fontId="20" fillId="4" borderId="22" xfId="0" applyNumberFormat="1" applyFont="1" applyFill="1" applyBorder="1" applyAlignment="1">
      <alignment horizontal="right" indent="2"/>
    </xf>
    <xf numFmtId="186" fontId="20" fillId="4" borderId="8" xfId="0" applyNumberFormat="1" applyFont="1" applyFill="1" applyBorder="1" applyAlignment="1">
      <alignment horizontal="right" indent="2"/>
    </xf>
    <xf numFmtId="186" fontId="20" fillId="4" borderId="1" xfId="0" applyNumberFormat="1" applyFont="1" applyFill="1" applyBorder="1" applyAlignment="1">
      <alignment horizontal="right" indent="2"/>
    </xf>
    <xf numFmtId="186" fontId="20" fillId="4" borderId="9" xfId="0" applyNumberFormat="1" applyFont="1" applyFill="1" applyBorder="1" applyAlignment="1">
      <alignment horizontal="right" indent="2"/>
    </xf>
    <xf numFmtId="186" fontId="20" fillId="4" borderId="23" xfId="0" applyNumberFormat="1" applyFont="1" applyFill="1" applyBorder="1" applyAlignment="1">
      <alignment horizontal="right" indent="2"/>
    </xf>
    <xf numFmtId="179" fontId="20" fillId="0" borderId="6" xfId="0" applyNumberFormat="1" applyFont="1" applyBorder="1" applyAlignment="1">
      <alignment horizontal="right" indent="2"/>
    </xf>
    <xf numFmtId="179" fontId="20" fillId="0" borderId="0" xfId="0" applyNumberFormat="1" applyFont="1" applyAlignment="1">
      <alignment horizontal="right" indent="2"/>
    </xf>
    <xf numFmtId="179" fontId="20" fillId="0" borderId="7" xfId="0" applyNumberFormat="1" applyFont="1" applyBorder="1" applyAlignment="1">
      <alignment horizontal="right" indent="2"/>
    </xf>
    <xf numFmtId="179" fontId="20" fillId="0" borderId="22" xfId="0" applyNumberFormat="1" applyFont="1" applyBorder="1" applyAlignment="1">
      <alignment horizontal="right" indent="2"/>
    </xf>
    <xf numFmtId="179" fontId="20" fillId="4" borderId="8" xfId="0" applyNumberFormat="1" applyFont="1" applyFill="1" applyBorder="1" applyAlignment="1">
      <alignment horizontal="right" indent="2"/>
    </xf>
    <xf numFmtId="179" fontId="20" fillId="4" borderId="1" xfId="0" applyNumberFormat="1" applyFont="1" applyFill="1" applyBorder="1" applyAlignment="1">
      <alignment horizontal="right" indent="2"/>
    </xf>
    <xf numFmtId="179" fontId="20" fillId="4" borderId="9" xfId="0" applyNumberFormat="1" applyFont="1" applyFill="1" applyBorder="1" applyAlignment="1">
      <alignment horizontal="right" indent="2"/>
    </xf>
    <xf numFmtId="179" fontId="20" fillId="4" borderId="23" xfId="0" applyNumberFormat="1" applyFont="1" applyFill="1" applyBorder="1" applyAlignment="1">
      <alignment horizontal="right" indent="2"/>
    </xf>
    <xf numFmtId="190" fontId="20" fillId="4" borderId="6" xfId="0" applyNumberFormat="1" applyFont="1" applyFill="1" applyBorder="1" applyAlignment="1">
      <alignment horizontal="right" indent="2"/>
    </xf>
    <xf numFmtId="188" fontId="20" fillId="0" borderId="6" xfId="0" applyNumberFormat="1" applyFont="1" applyBorder="1" applyAlignment="1">
      <alignment horizontal="right" indent="2"/>
    </xf>
    <xf numFmtId="190" fontId="20" fillId="0" borderId="0" xfId="0" applyNumberFormat="1" applyFont="1" applyAlignment="1">
      <alignment horizontal="right" indent="2"/>
    </xf>
    <xf numFmtId="191" fontId="20" fillId="0" borderId="7" xfId="0" applyNumberFormat="1" applyFont="1" applyBorder="1" applyAlignment="1">
      <alignment horizontal="right" indent="2"/>
    </xf>
    <xf numFmtId="192" fontId="20" fillId="0" borderId="22" xfId="0" applyNumberFormat="1" applyFont="1" applyBorder="1" applyAlignment="1">
      <alignment horizontal="right" indent="2"/>
    </xf>
    <xf numFmtId="191" fontId="20" fillId="0" borderId="6" xfId="0" applyNumberFormat="1" applyFont="1" applyBorder="1" applyAlignment="1">
      <alignment horizontal="right" indent="2"/>
    </xf>
    <xf numFmtId="191" fontId="20" fillId="0" borderId="0" xfId="0" applyNumberFormat="1" applyFont="1" applyAlignment="1">
      <alignment horizontal="right" indent="2"/>
    </xf>
    <xf numFmtId="184" fontId="20" fillId="4" borderId="0" xfId="0" applyNumberFormat="1" applyFont="1" applyFill="1" applyAlignment="1">
      <alignment horizontal="right" indent="2"/>
    </xf>
    <xf numFmtId="184" fontId="20" fillId="4" borderId="7" xfId="0" applyNumberFormat="1" applyFont="1" applyFill="1" applyBorder="1" applyAlignment="1">
      <alignment horizontal="right" indent="2"/>
    </xf>
    <xf numFmtId="190" fontId="20" fillId="4" borderId="0" xfId="0" applyNumberFormat="1" applyFont="1" applyFill="1" applyAlignment="1">
      <alignment horizontal="right" indent="2"/>
    </xf>
    <xf numFmtId="182" fontId="20" fillId="0" borderId="6" xfId="0" applyNumberFormat="1" applyFont="1" applyBorder="1" applyAlignment="1">
      <alignment horizontal="right" indent="2"/>
    </xf>
    <xf numFmtId="190" fontId="20" fillId="0" borderId="7" xfId="0" applyNumberFormat="1" applyFont="1" applyBorder="1" applyAlignment="1">
      <alignment horizontal="right" indent="2"/>
    </xf>
    <xf numFmtId="191" fontId="20" fillId="0" borderId="22" xfId="0" applyNumberFormat="1" applyFont="1" applyBorder="1" applyAlignment="1">
      <alignment horizontal="right" indent="2"/>
    </xf>
    <xf numFmtId="184" fontId="20" fillId="0" borderId="6" xfId="0" applyNumberFormat="1" applyFont="1" applyBorder="1" applyAlignment="1">
      <alignment horizontal="right" indent="2"/>
    </xf>
    <xf numFmtId="184" fontId="20" fillId="0" borderId="0" xfId="0" applyNumberFormat="1" applyFont="1" applyAlignment="1">
      <alignment horizontal="right" indent="2"/>
    </xf>
    <xf numFmtId="188" fontId="20" fillId="4" borderId="6" xfId="0" applyNumberFormat="1" applyFont="1" applyFill="1" applyBorder="1" applyAlignment="1">
      <alignment horizontal="right" indent="2"/>
    </xf>
    <xf numFmtId="178" fontId="20" fillId="4" borderId="0" xfId="0" applyNumberFormat="1" applyFont="1" applyFill="1" applyAlignment="1">
      <alignment horizontal="right" indent="2"/>
    </xf>
    <xf numFmtId="189" fontId="20" fillId="4" borderId="6" xfId="0" applyNumberFormat="1" applyFont="1" applyFill="1" applyBorder="1" applyAlignment="1">
      <alignment horizontal="right" indent="2"/>
    </xf>
    <xf numFmtId="166" fontId="20" fillId="4" borderId="22" xfId="0" applyNumberFormat="1" applyFont="1" applyFill="1" applyBorder="1"/>
    <xf numFmtId="166" fontId="20" fillId="0" borderId="22" xfId="0" applyNumberFormat="1" applyFont="1" applyBorder="1"/>
    <xf numFmtId="166" fontId="20" fillId="4" borderId="8" xfId="0" applyNumberFormat="1" applyFont="1" applyFill="1" applyBorder="1"/>
    <xf numFmtId="166" fontId="20" fillId="4" borderId="1" xfId="0" applyNumberFormat="1" applyFont="1" applyFill="1" applyBorder="1"/>
    <xf numFmtId="166" fontId="20" fillId="4" borderId="9" xfId="0" applyNumberFormat="1" applyFont="1" applyFill="1" applyBorder="1"/>
    <xf numFmtId="166" fontId="20" fillId="4" borderId="23" xfId="0" applyNumberFormat="1" applyFont="1" applyFill="1" applyBorder="1"/>
    <xf numFmtId="167" fontId="20" fillId="4" borderId="6" xfId="0" applyNumberFormat="1" applyFont="1" applyFill="1" applyBorder="1"/>
    <xf numFmtId="167" fontId="20" fillId="4" borderId="0" xfId="0" applyNumberFormat="1" applyFont="1" applyFill="1"/>
    <xf numFmtId="167" fontId="20" fillId="4" borderId="7" xfId="0" applyNumberFormat="1" applyFont="1" applyFill="1" applyBorder="1"/>
    <xf numFmtId="167" fontId="20" fillId="5" borderId="7" xfId="0" applyNumberFormat="1" applyFont="1" applyFill="1" applyBorder="1"/>
    <xf numFmtId="167" fontId="20" fillId="4" borderId="9" xfId="0" applyNumberFormat="1" applyFont="1" applyFill="1" applyBorder="1"/>
    <xf numFmtId="177" fontId="20" fillId="4" borderId="22" xfId="0" applyNumberFormat="1" applyFont="1" applyFill="1" applyBorder="1" applyAlignment="1">
      <alignment horizontal="right" indent="2"/>
    </xf>
    <xf numFmtId="182" fontId="20" fillId="4" borderId="0" xfId="0" applyNumberFormat="1" applyFont="1" applyFill="1" applyAlignment="1">
      <alignment horizontal="right" indent="2"/>
    </xf>
    <xf numFmtId="182" fontId="20" fillId="4" borderId="7" xfId="0" applyNumberFormat="1" applyFont="1" applyFill="1" applyBorder="1" applyAlignment="1">
      <alignment horizontal="right" indent="2"/>
    </xf>
    <xf numFmtId="183" fontId="20" fillId="4" borderId="22" xfId="0" applyNumberFormat="1" applyFont="1" applyFill="1" applyBorder="1" applyAlignment="1">
      <alignment horizontal="right" indent="2"/>
    </xf>
    <xf numFmtId="184" fontId="20" fillId="4" borderId="6" xfId="0" applyNumberFormat="1" applyFont="1" applyFill="1" applyBorder="1" applyAlignment="1">
      <alignment horizontal="right" indent="2"/>
    </xf>
    <xf numFmtId="170" fontId="20" fillId="4" borderId="31" xfId="0" applyNumberFormat="1" applyFont="1" applyFill="1" applyBorder="1" applyAlignment="1">
      <alignment horizontal="right"/>
    </xf>
    <xf numFmtId="170" fontId="20" fillId="4" borderId="27" xfId="0" applyNumberFormat="1" applyFont="1" applyFill="1" applyBorder="1" applyAlignment="1">
      <alignment horizontal="right"/>
    </xf>
    <xf numFmtId="170" fontId="20" fillId="4" borderId="34" xfId="0" applyNumberFormat="1" applyFont="1" applyFill="1" applyBorder="1" applyAlignment="1">
      <alignment horizontal="right"/>
    </xf>
    <xf numFmtId="172" fontId="20" fillId="4" borderId="31" xfId="0" applyNumberFormat="1" applyFont="1" applyFill="1" applyBorder="1" applyAlignment="1">
      <alignment horizontal="right"/>
    </xf>
    <xf numFmtId="172" fontId="20" fillId="4" borderId="34" xfId="0" applyNumberFormat="1" applyFont="1" applyFill="1" applyBorder="1" applyAlignment="1">
      <alignment horizontal="right"/>
    </xf>
    <xf numFmtId="3" fontId="20" fillId="4" borderId="32" xfId="0" applyNumberFormat="1" applyFont="1" applyFill="1" applyBorder="1" applyAlignment="1">
      <alignment horizontal="right"/>
    </xf>
    <xf numFmtId="3" fontId="20" fillId="4" borderId="24" xfId="0" applyNumberFormat="1" applyFont="1" applyFill="1" applyBorder="1" applyAlignment="1">
      <alignment horizontal="right"/>
    </xf>
    <xf numFmtId="3" fontId="20" fillId="4" borderId="35" xfId="0" applyNumberFormat="1" applyFont="1" applyFill="1" applyBorder="1" applyAlignment="1">
      <alignment horizontal="right"/>
    </xf>
    <xf numFmtId="170" fontId="20" fillId="0" borderId="31" xfId="0" applyNumberFormat="1" applyFont="1" applyBorder="1" applyAlignment="1">
      <alignment horizontal="right"/>
    </xf>
    <xf numFmtId="170" fontId="20" fillId="0" borderId="34" xfId="0" applyNumberFormat="1" applyFont="1" applyBorder="1" applyAlignment="1">
      <alignment horizontal="right"/>
    </xf>
    <xf numFmtId="170" fontId="20" fillId="4" borderId="32" xfId="0" applyNumberFormat="1" applyFont="1" applyFill="1" applyBorder="1" applyAlignment="1">
      <alignment horizontal="right"/>
    </xf>
    <xf numFmtId="170" fontId="20" fillId="4" borderId="24" xfId="0" applyNumberFormat="1" applyFont="1" applyFill="1" applyBorder="1" applyAlignment="1">
      <alignment horizontal="right"/>
    </xf>
    <xf numFmtId="170" fontId="20" fillId="4" borderId="35" xfId="0" applyNumberFormat="1" applyFont="1" applyFill="1" applyBorder="1" applyAlignment="1">
      <alignment horizontal="right"/>
    </xf>
    <xf numFmtId="193" fontId="20" fillId="0" borderId="31" xfId="2" applyNumberFormat="1" applyFont="1" applyBorder="1" applyAlignment="1"/>
    <xf numFmtId="193" fontId="20" fillId="0" borderId="34" xfId="2" applyNumberFormat="1" applyFont="1" applyBorder="1" applyAlignment="1"/>
    <xf numFmtId="193" fontId="20" fillId="0" borderId="24" xfId="2" applyNumberFormat="1" applyFont="1" applyFill="1" applyBorder="1" applyAlignment="1"/>
    <xf numFmtId="193" fontId="20" fillId="0" borderId="35" xfId="2" applyNumberFormat="1" applyFont="1" applyFill="1" applyBorder="1" applyAlignment="1"/>
    <xf numFmtId="37" fontId="20" fillId="4" borderId="31" xfId="0" applyNumberFormat="1" applyFont="1" applyFill="1" applyBorder="1"/>
    <xf numFmtId="37" fontId="20" fillId="4" borderId="34" xfId="0" applyNumberFormat="1" applyFont="1" applyFill="1" applyBorder="1"/>
    <xf numFmtId="37" fontId="20" fillId="5" borderId="34" xfId="0" applyNumberFormat="1" applyFont="1" applyFill="1" applyBorder="1"/>
    <xf numFmtId="37" fontId="20" fillId="4" borderId="35" xfId="0" applyNumberFormat="1" applyFont="1" applyFill="1" applyBorder="1"/>
    <xf numFmtId="179" fontId="12" fillId="3" borderId="0" xfId="0" applyNumberFormat="1" applyFont="1" applyFill="1" applyAlignment="1">
      <alignment horizontal="right"/>
    </xf>
    <xf numFmtId="174" fontId="20" fillId="4" borderId="0" xfId="0" applyNumberFormat="1" applyFont="1" applyFill="1" applyAlignment="1">
      <alignment horizontal="right" indent="2"/>
    </xf>
    <xf numFmtId="176" fontId="20" fillId="4" borderId="0" xfId="0" applyNumberFormat="1" applyFont="1" applyFill="1" applyAlignment="1">
      <alignment horizontal="right" indent="2"/>
    </xf>
    <xf numFmtId="177" fontId="20" fillId="4" borderId="0" xfId="0" applyNumberFormat="1" applyFont="1" applyFill="1" applyAlignment="1">
      <alignment horizontal="right" indent="2"/>
    </xf>
    <xf numFmtId="183" fontId="20" fillId="4" borderId="0" xfId="0" applyNumberFormat="1" applyFont="1" applyFill="1" applyAlignment="1">
      <alignment horizontal="right" indent="2"/>
    </xf>
    <xf numFmtId="192" fontId="20" fillId="0" borderId="0" xfId="0" applyNumberFormat="1" applyFont="1" applyAlignment="1">
      <alignment horizontal="right" indent="2"/>
    </xf>
    <xf numFmtId="167" fontId="20" fillId="5" borderId="0" xfId="0" applyNumberFormat="1" applyFont="1" applyFill="1"/>
    <xf numFmtId="193" fontId="21" fillId="0" borderId="45" xfId="2" applyNumberFormat="1" applyFont="1" applyBorder="1" applyAlignment="1">
      <alignment horizontal="right" wrapText="1"/>
    </xf>
    <xf numFmtId="170" fontId="20" fillId="4" borderId="45" xfId="0" applyNumberFormat="1" applyFont="1" applyFill="1" applyBorder="1" applyAlignment="1">
      <alignment horizontal="right" wrapText="1"/>
    </xf>
    <xf numFmtId="193" fontId="21" fillId="0" borderId="46" xfId="2" applyNumberFormat="1" applyFont="1" applyBorder="1" applyAlignment="1">
      <alignment horizontal="right" wrapText="1"/>
    </xf>
    <xf numFmtId="172" fontId="20" fillId="4" borderId="45" xfId="0" applyNumberFormat="1" applyFont="1" applyFill="1" applyBorder="1" applyAlignment="1">
      <alignment horizontal="right" wrapText="1"/>
    </xf>
    <xf numFmtId="193" fontId="23" fillId="6" borderId="45" xfId="2" applyNumberFormat="1" applyFont="1" applyFill="1" applyBorder="1" applyAlignment="1">
      <alignment horizontal="right" wrapText="1"/>
    </xf>
    <xf numFmtId="195" fontId="21" fillId="11" borderId="48" xfId="2" applyNumberFormat="1" applyFont="1" applyFill="1" applyBorder="1" applyAlignment="1">
      <alignment horizontal="right" wrapText="1"/>
    </xf>
    <xf numFmtId="195" fontId="21" fillId="11" borderId="49" xfId="2" applyNumberFormat="1" applyFont="1" applyFill="1" applyBorder="1" applyAlignment="1">
      <alignment horizontal="right" wrapText="1"/>
    </xf>
    <xf numFmtId="193" fontId="21" fillId="6" borderId="50" xfId="2" applyNumberFormat="1" applyFont="1" applyFill="1" applyBorder="1" applyAlignment="1">
      <alignment horizontal="right"/>
    </xf>
    <xf numFmtId="0" fontId="78" fillId="11" borderId="45" xfId="0" applyFont="1" applyFill="1" applyBorder="1" applyAlignment="1">
      <alignment horizontal="left" indent="1"/>
    </xf>
    <xf numFmtId="0" fontId="78" fillId="6" borderId="45" xfId="0" applyFont="1" applyFill="1" applyBorder="1" applyAlignment="1">
      <alignment horizontal="left" indent="1"/>
    </xf>
    <xf numFmtId="0" fontId="78" fillId="4" borderId="45" xfId="0" applyFont="1" applyFill="1" applyBorder="1" applyAlignment="1">
      <alignment horizontal="left" indent="1"/>
    </xf>
    <xf numFmtId="0" fontId="78" fillId="0" borderId="46" xfId="0" applyFont="1" applyBorder="1" applyAlignment="1">
      <alignment horizontal="left" indent="1"/>
    </xf>
    <xf numFmtId="170" fontId="38" fillId="0" borderId="45" xfId="0" applyNumberFormat="1" applyFont="1" applyBorder="1" applyAlignment="1">
      <alignment horizontal="right"/>
    </xf>
    <xf numFmtId="193" fontId="21" fillId="6" borderId="45" xfId="2" applyNumberFormat="1" applyFont="1" applyFill="1" applyBorder="1" applyAlignment="1">
      <alignment horizontal="right"/>
    </xf>
    <xf numFmtId="193" fontId="21" fillId="0" borderId="45" xfId="2" applyNumberFormat="1" applyFont="1" applyFill="1" applyBorder="1" applyAlignment="1">
      <alignment horizontal="right" wrapText="1"/>
    </xf>
    <xf numFmtId="193" fontId="21" fillId="6" borderId="46" xfId="2" applyNumberFormat="1" applyFont="1" applyFill="1" applyBorder="1" applyAlignment="1">
      <alignment horizontal="right"/>
    </xf>
    <xf numFmtId="37" fontId="20" fillId="4" borderId="45" xfId="0" applyNumberFormat="1" applyFont="1" applyFill="1" applyBorder="1"/>
    <xf numFmtId="193" fontId="23" fillId="4" borderId="46" xfId="2" applyNumberFormat="1" applyFont="1" applyFill="1" applyBorder="1" applyAlignment="1"/>
    <xf numFmtId="197" fontId="17" fillId="0" borderId="0" xfId="6" applyNumberFormat="1" applyFont="1" applyAlignment="1">
      <alignment horizontal="left"/>
    </xf>
    <xf numFmtId="197" fontId="71" fillId="0" borderId="0" xfId="6" applyNumberFormat="1" applyFont="1" applyFill="1" applyBorder="1" applyAlignment="1">
      <alignment horizontal="right"/>
    </xf>
    <xf numFmtId="49" fontId="42" fillId="0" borderId="0" xfId="0" applyNumberFormat="1" applyFont="1" applyAlignment="1">
      <alignment horizontal="left" vertical="center" wrapText="1"/>
    </xf>
    <xf numFmtId="0" fontId="12" fillId="2" borderId="47" xfId="0" applyFont="1" applyFill="1" applyBorder="1" applyAlignment="1">
      <alignment horizontal="center" vertical="center"/>
    </xf>
    <xf numFmtId="0" fontId="12" fillId="2" borderId="15" xfId="0" applyFont="1" applyFill="1" applyBorder="1" applyAlignment="1">
      <alignment horizontal="center" wrapText="1"/>
    </xf>
    <xf numFmtId="0" fontId="12" fillId="2" borderId="10" xfId="0" applyFont="1" applyFill="1" applyBorder="1" applyAlignment="1">
      <alignment horizontal="center" wrapText="1"/>
    </xf>
    <xf numFmtId="0" fontId="12" fillId="2" borderId="16" xfId="0" applyFont="1" applyFill="1" applyBorder="1" applyAlignment="1">
      <alignment horizontal="center" wrapText="1"/>
    </xf>
    <xf numFmtId="0" fontId="12" fillId="2" borderId="25" xfId="0" applyFont="1" applyFill="1" applyBorder="1" applyAlignment="1">
      <alignment horizontal="center"/>
    </xf>
    <xf numFmtId="0" fontId="12" fillId="2" borderId="36" xfId="0" applyFont="1" applyFill="1" applyBorder="1" applyAlignment="1">
      <alignment horizontal="center"/>
    </xf>
    <xf numFmtId="0" fontId="12" fillId="2" borderId="37" xfId="0" applyFont="1" applyFill="1" applyBorder="1" applyAlignment="1">
      <alignment horizontal="center"/>
    </xf>
    <xf numFmtId="0" fontId="12" fillId="2" borderId="38" xfId="0" applyFont="1" applyFill="1" applyBorder="1" applyAlignment="1">
      <alignment horizontal="center"/>
    </xf>
    <xf numFmtId="0" fontId="20" fillId="0" borderId="8" xfId="0" applyFont="1" applyBorder="1" applyAlignment="1">
      <alignment horizontal="left"/>
    </xf>
    <xf numFmtId="0" fontId="20" fillId="0" borderId="1" xfId="0" applyFont="1" applyBorder="1" applyAlignment="1">
      <alignment horizontal="left"/>
    </xf>
    <xf numFmtId="0" fontId="20" fillId="0" borderId="9" xfId="0" applyFont="1" applyBorder="1" applyAlignment="1">
      <alignment horizontal="left"/>
    </xf>
    <xf numFmtId="0" fontId="25" fillId="0" borderId="0" xfId="0" applyFont="1" applyAlignment="1">
      <alignment horizontal="left" vertical="center" wrapText="1"/>
    </xf>
    <xf numFmtId="0" fontId="24" fillId="0" borderId="0" xfId="0" applyFont="1" applyAlignment="1">
      <alignment horizontal="left" vertical="center"/>
    </xf>
    <xf numFmtId="0" fontId="20" fillId="4" borderId="6" xfId="0" applyFont="1" applyFill="1" applyBorder="1" applyAlignment="1">
      <alignment wrapText="1"/>
    </xf>
    <xf numFmtId="0" fontId="20" fillId="4" borderId="0" xfId="0" applyFont="1" applyFill="1" applyAlignment="1">
      <alignment wrapText="1"/>
    </xf>
    <xf numFmtId="0" fontId="20" fillId="4" borderId="7" xfId="0" applyFont="1" applyFill="1" applyBorder="1" applyAlignment="1">
      <alignment wrapText="1"/>
    </xf>
    <xf numFmtId="0" fontId="18" fillId="3" borderId="6" xfId="0" applyFont="1" applyFill="1" applyBorder="1" applyAlignment="1">
      <alignment wrapText="1"/>
    </xf>
    <xf numFmtId="0" fontId="18" fillId="3" borderId="0" xfId="0" applyFont="1" applyFill="1" applyAlignment="1">
      <alignment wrapText="1"/>
    </xf>
    <xf numFmtId="0" fontId="18" fillId="3" borderId="7" xfId="0" applyFont="1" applyFill="1" applyBorder="1" applyAlignment="1">
      <alignment wrapText="1"/>
    </xf>
    <xf numFmtId="0" fontId="20" fillId="0" borderId="6" xfId="0" applyFont="1" applyBorder="1" applyAlignment="1">
      <alignment horizontal="left"/>
    </xf>
    <xf numFmtId="0" fontId="20" fillId="0" borderId="0" xfId="0" applyFont="1" applyAlignment="1">
      <alignment horizontal="left"/>
    </xf>
    <xf numFmtId="0" fontId="20" fillId="0" borderId="7" xfId="0" applyFont="1" applyBorder="1" applyAlignment="1">
      <alignment horizontal="left"/>
    </xf>
    <xf numFmtId="0" fontId="20" fillId="4" borderId="8" xfId="0" applyFont="1" applyFill="1" applyBorder="1" applyAlignment="1">
      <alignment wrapText="1"/>
    </xf>
    <xf numFmtId="0" fontId="20" fillId="4" borderId="1" xfId="0" applyFont="1" applyFill="1" applyBorder="1" applyAlignment="1">
      <alignment wrapText="1"/>
    </xf>
    <xf numFmtId="0" fontId="20" fillId="4" borderId="9" xfId="0" applyFont="1" applyFill="1" applyBorder="1" applyAlignment="1">
      <alignment wrapText="1"/>
    </xf>
    <xf numFmtId="0" fontId="15" fillId="2" borderId="2" xfId="0" applyFont="1" applyFill="1" applyBorder="1" applyAlignment="1">
      <alignment wrapText="1"/>
    </xf>
    <xf numFmtId="0" fontId="15" fillId="2" borderId="3" xfId="0" applyFont="1" applyFill="1" applyBorder="1" applyAlignment="1">
      <alignment wrapText="1"/>
    </xf>
    <xf numFmtId="0" fontId="15" fillId="2" borderId="4" xfId="0" applyFont="1" applyFill="1" applyBorder="1" applyAlignment="1">
      <alignment wrapText="1"/>
    </xf>
    <xf numFmtId="0" fontId="20" fillId="5" borderId="6" xfId="0" applyFont="1" applyFill="1" applyBorder="1" applyAlignment="1">
      <alignment wrapText="1"/>
    </xf>
    <xf numFmtId="0" fontId="20" fillId="5" borderId="0" xfId="0" applyFont="1" applyFill="1" applyAlignment="1">
      <alignment wrapText="1"/>
    </xf>
    <xf numFmtId="0" fontId="20" fillId="5" borderId="7" xfId="0" applyFont="1" applyFill="1" applyBorder="1" applyAlignment="1">
      <alignment wrapText="1"/>
    </xf>
    <xf numFmtId="0" fontId="20" fillId="0" borderId="0" xfId="0" applyFont="1" applyAlignment="1">
      <alignment wrapText="1"/>
    </xf>
    <xf numFmtId="0" fontId="20" fillId="0" borderId="7" xfId="0" applyFont="1" applyBorder="1" applyAlignment="1">
      <alignment wrapText="1"/>
    </xf>
    <xf numFmtId="0" fontId="20" fillId="0" borderId="6" xfId="0" applyFont="1" applyBorder="1" applyAlignment="1">
      <alignment horizontal="left" wrapText="1"/>
    </xf>
    <xf numFmtId="0" fontId="20" fillId="0" borderId="0" xfId="0" applyFont="1" applyAlignment="1">
      <alignment horizontal="left" wrapText="1"/>
    </xf>
    <xf numFmtId="0" fontId="20" fillId="0" borderId="7" xfId="0" applyFont="1" applyBorder="1" applyAlignment="1">
      <alignment horizontal="left" wrapText="1"/>
    </xf>
    <xf numFmtId="0" fontId="20" fillId="0" borderId="8" xfId="0" applyFont="1" applyBorder="1" applyAlignment="1">
      <alignment horizontal="left" wrapText="1"/>
    </xf>
    <xf numFmtId="0" fontId="5" fillId="0" borderId="1" xfId="0" applyFont="1" applyBorder="1" applyAlignment="1">
      <alignment horizontal="left"/>
    </xf>
    <xf numFmtId="0" fontId="5" fillId="0" borderId="9" xfId="0" applyFont="1" applyBorder="1" applyAlignment="1">
      <alignment horizontal="left"/>
    </xf>
    <xf numFmtId="0" fontId="20" fillId="0" borderId="6" xfId="0" applyFont="1" applyBorder="1" applyAlignment="1">
      <alignment wrapText="1"/>
    </xf>
    <xf numFmtId="0" fontId="20" fillId="4" borderId="6" xfId="0" applyFont="1" applyFill="1" applyBorder="1" applyAlignment="1">
      <alignment horizontal="left" wrapText="1"/>
    </xf>
    <xf numFmtId="0" fontId="20" fillId="4" borderId="0" xfId="0" applyFont="1" applyFill="1" applyAlignment="1">
      <alignment horizontal="left" wrapText="1"/>
    </xf>
    <xf numFmtId="0" fontId="20" fillId="4" borderId="7" xfId="0" applyFont="1" applyFill="1" applyBorder="1" applyAlignment="1">
      <alignment horizontal="left" wrapText="1"/>
    </xf>
    <xf numFmtId="0" fontId="5" fillId="0" borderId="3" xfId="0" applyFont="1" applyBorder="1" applyAlignment="1">
      <alignment horizontal="left"/>
    </xf>
    <xf numFmtId="0" fontId="5" fillId="0" borderId="4" xfId="0" applyFont="1" applyBorder="1" applyAlignment="1">
      <alignment horizontal="left"/>
    </xf>
    <xf numFmtId="0" fontId="21" fillId="0" borderId="0" xfId="0" applyFont="1" applyAlignment="1">
      <alignment wrapText="1"/>
    </xf>
    <xf numFmtId="0" fontId="21" fillId="0" borderId="7" xfId="0" applyFont="1" applyBorder="1" applyAlignment="1">
      <alignment wrapText="1"/>
    </xf>
    <xf numFmtId="0" fontId="21" fillId="0" borderId="1" xfId="0" applyFont="1" applyBorder="1" applyAlignment="1">
      <alignment wrapText="1"/>
    </xf>
    <xf numFmtId="0" fontId="21" fillId="0" borderId="9" xfId="0" applyFont="1" applyBorder="1" applyAlignment="1">
      <alignment wrapText="1"/>
    </xf>
    <xf numFmtId="0" fontId="20" fillId="4" borderId="6" xfId="0" applyFont="1" applyFill="1" applyBorder="1"/>
    <xf numFmtId="0" fontId="20" fillId="4" borderId="0" xfId="0" applyFont="1" applyFill="1"/>
    <xf numFmtId="0" fontId="20" fillId="4" borderId="7" xfId="0" applyFont="1" applyFill="1" applyBorder="1"/>
    <xf numFmtId="0" fontId="18" fillId="3" borderId="18" xfId="0" applyFont="1" applyFill="1" applyBorder="1" applyAlignment="1">
      <alignment wrapText="1"/>
    </xf>
    <xf numFmtId="0" fontId="18" fillId="3" borderId="17" xfId="0" applyFont="1" applyFill="1" applyBorder="1" applyAlignment="1">
      <alignment wrapText="1"/>
    </xf>
    <xf numFmtId="0" fontId="18" fillId="3" borderId="19" xfId="0" applyFont="1" applyFill="1" applyBorder="1" applyAlignment="1">
      <alignment wrapText="1"/>
    </xf>
    <xf numFmtId="0" fontId="15" fillId="2" borderId="6" xfId="0" applyFont="1" applyFill="1" applyBorder="1" applyAlignment="1">
      <alignment wrapText="1"/>
    </xf>
    <xf numFmtId="0" fontId="15" fillId="2" borderId="0" xfId="0" applyFont="1" applyFill="1" applyAlignment="1">
      <alignment wrapText="1"/>
    </xf>
    <xf numFmtId="0" fontId="15" fillId="2" borderId="7" xfId="0" applyFont="1" applyFill="1" applyBorder="1" applyAlignment="1">
      <alignment wrapText="1"/>
    </xf>
    <xf numFmtId="0" fontId="5" fillId="0" borderId="0" xfId="0" applyFont="1" applyAlignment="1">
      <alignment horizontal="left"/>
    </xf>
    <xf numFmtId="0" fontId="6" fillId="0" borderId="0" xfId="0" applyFont="1" applyAlignment="1">
      <alignment wrapText="1"/>
    </xf>
    <xf numFmtId="0" fontId="7" fillId="0" borderId="0" xfId="0" applyFont="1" applyAlignment="1">
      <alignment vertical="center" wrapText="1"/>
    </xf>
  </cellXfs>
  <cellStyles count="10">
    <cellStyle name="Comma" xfId="6" builtinId="3"/>
    <cellStyle name="Comma 2" xfId="9" xr:uid="{4910B942-DE9F-4F44-8056-165CEF65D7DB}"/>
    <cellStyle name="Currency" xfId="1" builtinId="4"/>
    <cellStyle name="Currency 2" xfId="7" xr:uid="{3C35F120-96B8-4DDB-9667-6855314B328E}"/>
    <cellStyle name="Normal" xfId="0" builtinId="0"/>
    <cellStyle name="Normal 2" xfId="4" xr:uid="{514F13BB-B00E-4275-A7D2-607218F1270B}"/>
    <cellStyle name="Normal 5" xfId="3" xr:uid="{2356E1FE-55C5-4DE8-8278-E7C613211CF6}"/>
    <cellStyle name="Normal 5 2" xfId="8" xr:uid="{8803C616-A5C0-4E6C-89BC-CB2F27B47680}"/>
    <cellStyle name="Percent" xfId="2" builtinId="5"/>
    <cellStyle name="Percent 2" xfId="5" xr:uid="{84FABCA7-C627-4543-AC68-589A663F5117}"/>
  </cellStyles>
  <dxfs count="0"/>
  <tableStyles count="0" defaultTableStyle="TableStyleMedium2" defaultPivotStyle="PivotStyleLight16"/>
  <colors>
    <mruColors>
      <color rgb="FFFFFF99"/>
      <color rgb="FF002060"/>
      <color rgb="FF00497F"/>
      <color rgb="FFF2F2F2"/>
      <color rgb="FFFFFFCC"/>
      <color rgb="FFC0504D"/>
      <color rgb="FFE6E6E6"/>
      <color rgb="FF0070C0"/>
      <color rgb="FFCCCCCC"/>
      <color rgb="FF76C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158750</xdr:rowOff>
    </xdr:from>
    <xdr:to>
      <xdr:col>0</xdr:col>
      <xdr:colOff>1202531</xdr:colOff>
      <xdr:row>2</xdr:row>
      <xdr:rowOff>129911</xdr:rowOff>
    </xdr:to>
    <xdr:pic>
      <xdr:nvPicPr>
        <xdr:cNvPr id="3" name="Picture 2">
          <a:extLst>
            <a:ext uri="{FF2B5EF4-FFF2-40B4-BE49-F238E27FC236}">
              <a16:creationId xmlns:a16="http://schemas.microsoft.com/office/drawing/2014/main" id="{2AFBD60D-6C37-4651-A8F6-52C078F87A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8750"/>
          <a:ext cx="1202531" cy="447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63612</xdr:colOff>
      <xdr:row>0</xdr:row>
      <xdr:rowOff>61408</xdr:rowOff>
    </xdr:from>
    <xdr:to>
      <xdr:col>0</xdr:col>
      <xdr:colOff>1237128</xdr:colOff>
      <xdr:row>2</xdr:row>
      <xdr:rowOff>145121</xdr:rowOff>
    </xdr:to>
    <xdr:pic>
      <xdr:nvPicPr>
        <xdr:cNvPr id="2" name="Picture 1">
          <a:extLst>
            <a:ext uri="{FF2B5EF4-FFF2-40B4-BE49-F238E27FC236}">
              <a16:creationId xmlns:a16="http://schemas.microsoft.com/office/drawing/2014/main" id="{02E58A6C-4C51-490A-9385-7C62E79E4013}"/>
            </a:ext>
          </a:extLst>
        </xdr:cNvPr>
        <xdr:cNvPicPr>
          <a:picLocks noChangeAspect="1"/>
        </xdr:cNvPicPr>
      </xdr:nvPicPr>
      <xdr:blipFill rotWithShape="1">
        <a:blip xmlns:r="http://schemas.openxmlformats.org/officeDocument/2006/relationships" r:embed="rId1"/>
        <a:srcRect t="10734" b="11055"/>
        <a:stretch/>
      </xdr:blipFill>
      <xdr:spPr>
        <a:xfrm>
          <a:off x="63612" y="61408"/>
          <a:ext cx="1173516" cy="442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63612</xdr:colOff>
      <xdr:row>0</xdr:row>
      <xdr:rowOff>61408</xdr:rowOff>
    </xdr:from>
    <xdr:to>
      <xdr:col>0</xdr:col>
      <xdr:colOff>1237128</xdr:colOff>
      <xdr:row>2</xdr:row>
      <xdr:rowOff>145121</xdr:rowOff>
    </xdr:to>
    <xdr:pic>
      <xdr:nvPicPr>
        <xdr:cNvPr id="2" name="Picture 1">
          <a:extLst>
            <a:ext uri="{FF2B5EF4-FFF2-40B4-BE49-F238E27FC236}">
              <a16:creationId xmlns:a16="http://schemas.microsoft.com/office/drawing/2014/main" id="{B24EDBB3-176C-4060-BD5A-127C91770535}"/>
            </a:ext>
          </a:extLst>
        </xdr:cNvPr>
        <xdr:cNvPicPr>
          <a:picLocks noChangeAspect="1"/>
        </xdr:cNvPicPr>
      </xdr:nvPicPr>
      <xdr:blipFill rotWithShape="1">
        <a:blip xmlns:r="http://schemas.openxmlformats.org/officeDocument/2006/relationships" r:embed="rId1"/>
        <a:srcRect t="10734" b="11055"/>
        <a:stretch/>
      </xdr:blipFill>
      <xdr:spPr>
        <a:xfrm>
          <a:off x="63612" y="61408"/>
          <a:ext cx="1173516" cy="4494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855302</xdr:colOff>
      <xdr:row>0</xdr:row>
      <xdr:rowOff>137027</xdr:rowOff>
    </xdr:from>
    <xdr:to>
      <xdr:col>15</xdr:col>
      <xdr:colOff>665019</xdr:colOff>
      <xdr:row>4</xdr:row>
      <xdr:rowOff>10542</xdr:rowOff>
    </xdr:to>
    <xdr:pic>
      <xdr:nvPicPr>
        <xdr:cNvPr id="3" name="Picture 2">
          <a:extLst>
            <a:ext uri="{FF2B5EF4-FFF2-40B4-BE49-F238E27FC236}">
              <a16:creationId xmlns:a16="http://schemas.microsoft.com/office/drawing/2014/main" id="{5CAA8C80-E602-42E0-B5F1-628424318F39}"/>
            </a:ext>
          </a:extLst>
        </xdr:cNvPr>
        <xdr:cNvPicPr>
          <a:picLocks noChangeAspect="1"/>
        </xdr:cNvPicPr>
      </xdr:nvPicPr>
      <xdr:blipFill rotWithShape="1">
        <a:blip xmlns:r="http://schemas.openxmlformats.org/officeDocument/2006/relationships" r:embed="rId1"/>
        <a:srcRect t="10734" b="11055"/>
        <a:stretch/>
      </xdr:blipFill>
      <xdr:spPr>
        <a:xfrm>
          <a:off x="17550722" y="137027"/>
          <a:ext cx="2751037" cy="848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43544</xdr:colOff>
      <xdr:row>0</xdr:row>
      <xdr:rowOff>60827</xdr:rowOff>
    </xdr:from>
    <xdr:to>
      <xdr:col>0</xdr:col>
      <xdr:colOff>3435848</xdr:colOff>
      <xdr:row>3</xdr:row>
      <xdr:rowOff>72739</xdr:rowOff>
    </xdr:to>
    <xdr:pic>
      <xdr:nvPicPr>
        <xdr:cNvPr id="2" name="Picture 1">
          <a:extLst>
            <a:ext uri="{FF2B5EF4-FFF2-40B4-BE49-F238E27FC236}">
              <a16:creationId xmlns:a16="http://schemas.microsoft.com/office/drawing/2014/main" id="{92F37315-7C48-4CB4-816A-9091D8330A78}"/>
            </a:ext>
          </a:extLst>
        </xdr:cNvPr>
        <xdr:cNvPicPr>
          <a:picLocks noChangeAspect="1"/>
        </xdr:cNvPicPr>
      </xdr:nvPicPr>
      <xdr:blipFill rotWithShape="1">
        <a:blip xmlns:r="http://schemas.openxmlformats.org/officeDocument/2006/relationships" r:embed="rId1"/>
        <a:srcRect t="10734" b="11055"/>
        <a:stretch/>
      </xdr:blipFill>
      <xdr:spPr>
        <a:xfrm>
          <a:off x="43544" y="60827"/>
          <a:ext cx="1670184" cy="5148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107156</xdr:colOff>
      <xdr:row>0</xdr:row>
      <xdr:rowOff>178591</xdr:rowOff>
    </xdr:from>
    <xdr:to>
      <xdr:col>2</xdr:col>
      <xdr:colOff>4782</xdr:colOff>
      <xdr:row>5</xdr:row>
      <xdr:rowOff>41023</xdr:rowOff>
    </xdr:to>
    <xdr:pic>
      <xdr:nvPicPr>
        <xdr:cNvPr id="2" name="Picture 1">
          <a:extLst>
            <a:ext uri="{FF2B5EF4-FFF2-40B4-BE49-F238E27FC236}">
              <a16:creationId xmlns:a16="http://schemas.microsoft.com/office/drawing/2014/main" id="{CAB18B97-6DB7-4147-B8E3-3330B78B6C00}"/>
            </a:ext>
          </a:extLst>
        </xdr:cNvPr>
        <xdr:cNvPicPr>
          <a:picLocks noChangeAspect="1"/>
        </xdr:cNvPicPr>
      </xdr:nvPicPr>
      <xdr:blipFill rotWithShape="1">
        <a:blip xmlns:r="http://schemas.openxmlformats.org/officeDocument/2006/relationships" r:embed="rId1"/>
        <a:srcRect t="10734" b="11055"/>
        <a:stretch/>
      </xdr:blipFill>
      <xdr:spPr>
        <a:xfrm>
          <a:off x="107156" y="178591"/>
          <a:ext cx="1866356" cy="7082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XLCubedForma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CubedFormats"/>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54"/>
  <sheetViews>
    <sheetView showGridLines="0" tabSelected="1" zoomScale="80" zoomScaleNormal="80" zoomScaleSheetLayoutView="80" workbookViewId="0">
      <pane ySplit="10" topLeftCell="A116" activePane="bottomLeft" state="frozen"/>
      <selection pane="bottomLeft" activeCell="I131" sqref="I131"/>
    </sheetView>
  </sheetViews>
  <sheetFormatPr defaultColWidth="21.33203125" defaultRowHeight="13.2" x14ac:dyDescent="0.25"/>
  <cols>
    <col min="1" max="1" width="74.6640625" customWidth="1"/>
    <col min="2" max="2" width="4" style="598" customWidth="1"/>
    <col min="3" max="5" width="14.77734375" customWidth="1"/>
    <col min="6" max="6" width="14.77734375" style="594" customWidth="1"/>
    <col min="7" max="7" width="14.77734375" customWidth="1"/>
    <col min="8" max="8" width="4.109375" customWidth="1"/>
    <col min="9" max="13" width="14.77734375" customWidth="1"/>
    <col min="14" max="15" width="27.33203125" customWidth="1"/>
  </cols>
  <sheetData>
    <row r="1" spans="1:23" ht="16.350000000000001" customHeight="1" x14ac:dyDescent="0.25">
      <c r="A1" s="535"/>
      <c r="B1" s="593"/>
      <c r="C1" s="2"/>
      <c r="D1" s="2"/>
      <c r="G1" s="2"/>
      <c r="I1" s="2"/>
    </row>
    <row r="2" spans="1:23" ht="21.6" customHeight="1" x14ac:dyDescent="0.25">
      <c r="A2" s="76"/>
      <c r="B2" s="593"/>
      <c r="C2" s="2"/>
      <c r="D2" s="2"/>
      <c r="G2" s="2"/>
      <c r="I2" s="2"/>
    </row>
    <row r="3" spans="1:23" ht="17.850000000000001" customHeight="1" x14ac:dyDescent="0.25">
      <c r="A3" s="76"/>
      <c r="B3" s="593"/>
      <c r="C3" s="2"/>
      <c r="D3" s="2"/>
      <c r="G3" s="2"/>
      <c r="I3" s="2"/>
    </row>
    <row r="4" spans="1:23" ht="17.850000000000001" customHeight="1" x14ac:dyDescent="0.25">
      <c r="A4" s="76"/>
      <c r="B4" s="593"/>
      <c r="C4" s="2"/>
      <c r="D4" s="2"/>
      <c r="G4" s="2"/>
      <c r="I4" s="2"/>
    </row>
    <row r="5" spans="1:23" ht="21.6" customHeight="1" x14ac:dyDescent="0.45">
      <c r="A5" s="346" t="s">
        <v>0</v>
      </c>
      <c r="B5" s="593"/>
      <c r="C5" s="3"/>
      <c r="D5" s="3"/>
      <c r="G5" s="3"/>
      <c r="I5" s="3"/>
    </row>
    <row r="6" spans="1:23" ht="15.6" customHeight="1" x14ac:dyDescent="0.25">
      <c r="A6" s="345" t="s">
        <v>1</v>
      </c>
      <c r="B6" s="593"/>
      <c r="C6" s="70"/>
      <c r="D6" s="70"/>
      <c r="G6" s="70"/>
      <c r="I6" s="70"/>
    </row>
    <row r="7" spans="1:23" ht="23.25" customHeight="1" x14ac:dyDescent="0.25">
      <c r="A7" s="595" t="s">
        <v>2</v>
      </c>
      <c r="B7" s="593"/>
      <c r="C7" s="70"/>
      <c r="D7" s="70"/>
      <c r="G7" s="70"/>
      <c r="I7" s="70"/>
    </row>
    <row r="8" spans="1:23" ht="16.350000000000001" customHeight="1" x14ac:dyDescent="0.25">
      <c r="A8" s="60" t="s">
        <v>3</v>
      </c>
      <c r="B8" s="593"/>
      <c r="C8" s="69"/>
      <c r="D8" s="69"/>
      <c r="G8" s="69"/>
      <c r="I8" s="69"/>
    </row>
    <row r="9" spans="1:23" s="388" customFormat="1" ht="15.6" x14ac:dyDescent="0.3">
      <c r="A9" s="604" t="s">
        <v>4</v>
      </c>
      <c r="B9" s="596"/>
      <c r="C9" s="861">
        <v>2024</v>
      </c>
      <c r="D9" s="861"/>
      <c r="E9" s="861"/>
      <c r="F9" s="861"/>
      <c r="G9" s="861"/>
      <c r="H9" s="635"/>
      <c r="I9" s="606">
        <v>2025</v>
      </c>
      <c r="J9"/>
      <c r="K9"/>
      <c r="L9"/>
      <c r="M9"/>
      <c r="N9"/>
      <c r="O9"/>
      <c r="P9"/>
    </row>
    <row r="10" spans="1:23" ht="18.600000000000001" customHeight="1" x14ac:dyDescent="0.4">
      <c r="A10" s="605"/>
      <c r="B10" s="636"/>
      <c r="C10" s="719" t="s">
        <v>5</v>
      </c>
      <c r="D10" s="719" t="s">
        <v>6</v>
      </c>
      <c r="E10" s="719" t="s">
        <v>7</v>
      </c>
      <c r="F10" s="721" t="s">
        <v>8</v>
      </c>
      <c r="G10" s="606" t="s">
        <v>9</v>
      </c>
      <c r="H10" s="637"/>
      <c r="I10" s="719" t="s">
        <v>5</v>
      </c>
    </row>
    <row r="11" spans="1:23" ht="19.649999999999999" customHeight="1" x14ac:dyDescent="0.3">
      <c r="A11" s="601" t="s">
        <v>10</v>
      </c>
      <c r="B11" s="596"/>
      <c r="C11" s="541"/>
      <c r="D11" s="537"/>
      <c r="E11" s="537"/>
      <c r="F11" s="712"/>
      <c r="G11" s="712"/>
      <c r="H11" s="534"/>
      <c r="I11" s="575"/>
      <c r="Q11" s="534"/>
      <c r="R11" s="534"/>
      <c r="S11" s="534"/>
      <c r="T11" s="534"/>
      <c r="U11" s="534"/>
      <c r="V11" s="534"/>
    </row>
    <row r="12" spans="1:23" ht="16.649999999999999" customHeight="1" x14ac:dyDescent="0.3">
      <c r="A12" s="602" t="s">
        <v>11</v>
      </c>
      <c r="B12" s="596"/>
      <c r="C12" s="681">
        <v>1165.5</v>
      </c>
      <c r="D12" s="720">
        <v>1146.5999999999999</v>
      </c>
      <c r="E12" s="720">
        <v>1167.5</v>
      </c>
      <c r="F12" s="572">
        <v>1248.4000000000001</v>
      </c>
      <c r="G12" s="572">
        <v>4727.8999999999996</v>
      </c>
      <c r="H12" s="597"/>
      <c r="I12" s="852">
        <v>1301.7</v>
      </c>
      <c r="Q12" s="708"/>
      <c r="R12" s="708"/>
      <c r="U12" s="534"/>
      <c r="V12" s="534"/>
      <c r="W12" s="533"/>
    </row>
    <row r="13" spans="1:23" ht="19.350000000000001" customHeight="1" x14ac:dyDescent="0.3">
      <c r="A13" s="603" t="s">
        <v>12</v>
      </c>
      <c r="C13" s="682">
        <v>-3.7999999999999999E-2</v>
      </c>
      <c r="D13" s="661">
        <v>-0.02</v>
      </c>
      <c r="E13" s="710">
        <v>1.3000000000000001E-2</v>
      </c>
      <c r="F13" s="709">
        <v>7.9000000000000001E-2</v>
      </c>
      <c r="G13" s="709">
        <v>8.0000000000000002E-3</v>
      </c>
      <c r="H13" s="658"/>
      <c r="I13" s="853">
        <v>0.11700000000000001</v>
      </c>
      <c r="Q13" s="708"/>
      <c r="R13" s="708"/>
      <c r="U13" s="534"/>
      <c r="V13" s="534"/>
    </row>
    <row r="14" spans="1:23" ht="19.350000000000001" customHeight="1" x14ac:dyDescent="0.3">
      <c r="A14" s="660" t="s">
        <v>13</v>
      </c>
      <c r="B14" s="638"/>
      <c r="C14" s="683">
        <v>6.9999999999999993E-3</v>
      </c>
      <c r="D14" s="662">
        <v>-1.6E-2</v>
      </c>
      <c r="E14" s="711">
        <v>1.8000000000000002E-2</v>
      </c>
      <c r="F14" s="674">
        <v>6.9000000000000006E-2</v>
      </c>
      <c r="G14" s="674" t="s">
        <v>14</v>
      </c>
      <c r="H14" s="658"/>
      <c r="I14" s="854">
        <v>4.2999999999999997E-2</v>
      </c>
      <c r="Q14" s="708"/>
      <c r="R14" s="708"/>
      <c r="U14" s="534"/>
      <c r="V14" s="534"/>
    </row>
    <row r="15" spans="1:23" ht="19.5" customHeight="1" x14ac:dyDescent="0.3">
      <c r="A15" s="603" t="s">
        <v>15</v>
      </c>
      <c r="B15" s="639"/>
      <c r="C15" s="845">
        <v>-4.8000000000000001E-2</v>
      </c>
      <c r="D15" s="846">
        <v>-2.8000000000000001E-2</v>
      </c>
      <c r="E15" s="846">
        <v>-3.0000000000000001E-3</v>
      </c>
      <c r="F15" s="847">
        <v>0.01</v>
      </c>
      <c r="G15" s="673">
        <v>-1.7000000000000001E-2</v>
      </c>
      <c r="H15" s="658"/>
      <c r="I15" s="855">
        <v>1.4E-2</v>
      </c>
      <c r="Q15" s="708"/>
      <c r="R15" s="708"/>
      <c r="U15" s="534"/>
      <c r="V15" s="534"/>
    </row>
    <row r="16" spans="1:23" ht="19.350000000000001" customHeight="1" x14ac:dyDescent="0.3">
      <c r="A16" s="607" t="s">
        <v>16</v>
      </c>
      <c r="B16" s="640"/>
      <c r="C16" s="543"/>
      <c r="D16" s="394"/>
      <c r="E16" s="394"/>
      <c r="F16" s="394"/>
      <c r="G16" s="611"/>
      <c r="H16" s="597"/>
      <c r="I16" s="579"/>
      <c r="Q16" s="708"/>
      <c r="R16" s="708"/>
      <c r="U16" s="534"/>
      <c r="V16" s="534"/>
    </row>
    <row r="17" spans="1:22" ht="19.5" customHeight="1" x14ac:dyDescent="0.3">
      <c r="A17" s="608" t="s">
        <v>17</v>
      </c>
      <c r="B17" s="640"/>
      <c r="C17" s="684">
        <f>242.7+0.1</f>
        <v>242.79999999999998</v>
      </c>
      <c r="D17" s="641">
        <v>244.4</v>
      </c>
      <c r="E17" s="641">
        <v>254.6</v>
      </c>
      <c r="F17" s="641">
        <v>280.89999999999998</v>
      </c>
      <c r="G17" s="576">
        <v>1022.6</v>
      </c>
      <c r="H17" s="597"/>
      <c r="I17" s="576">
        <v>314</v>
      </c>
      <c r="Q17" s="708"/>
      <c r="R17" s="708"/>
      <c r="T17" s="83"/>
      <c r="V17" s="534"/>
    </row>
    <row r="18" spans="1:22" s="83" customFormat="1" ht="19.5" customHeight="1" x14ac:dyDescent="0.3">
      <c r="A18" s="609" t="s">
        <v>18</v>
      </c>
      <c r="B18" s="636"/>
      <c r="C18" s="556">
        <v>0.20800000000000002</v>
      </c>
      <c r="D18" s="368">
        <v>0.21300000000000002</v>
      </c>
      <c r="E18" s="368">
        <v>0.218</v>
      </c>
      <c r="F18" s="368">
        <v>0.22500000000000001</v>
      </c>
      <c r="G18" s="577">
        <v>0.21600000000000003</v>
      </c>
      <c r="H18" s="658"/>
      <c r="I18" s="840">
        <v>0.24099999999999999</v>
      </c>
      <c r="J18"/>
      <c r="K18"/>
      <c r="L18"/>
      <c r="M18"/>
      <c r="O18"/>
      <c r="P18"/>
      <c r="Q18" s="708"/>
      <c r="R18" s="708"/>
      <c r="T18"/>
      <c r="U18"/>
      <c r="V18" s="534"/>
    </row>
    <row r="19" spans="1:22" s="83" customFormat="1" ht="19.5" customHeight="1" x14ac:dyDescent="0.3">
      <c r="A19" s="609" t="s">
        <v>12</v>
      </c>
      <c r="B19" s="640"/>
      <c r="C19" s="659">
        <v>-0.10300000000000001</v>
      </c>
      <c r="D19" s="662">
        <v>-5.5999999999999994E-2</v>
      </c>
      <c r="E19" s="368">
        <v>3.3000000000000002E-2</v>
      </c>
      <c r="F19" s="368">
        <v>0.159</v>
      </c>
      <c r="G19" s="577">
        <v>4.0000000000000001E-3</v>
      </c>
      <c r="H19" s="658"/>
      <c r="I19" s="840">
        <v>0.29299999999999998</v>
      </c>
      <c r="J19"/>
      <c r="K19"/>
      <c r="L19"/>
      <c r="M19"/>
      <c r="P19"/>
      <c r="Q19" s="708"/>
      <c r="R19" s="708"/>
      <c r="U19"/>
      <c r="V19" s="534"/>
    </row>
    <row r="20" spans="1:22" ht="19.5" customHeight="1" x14ac:dyDescent="0.3">
      <c r="A20" s="608" t="s">
        <v>19</v>
      </c>
      <c r="B20" s="640"/>
      <c r="C20" s="684">
        <v>259.10000000000002</v>
      </c>
      <c r="D20" s="641">
        <v>252.3</v>
      </c>
      <c r="E20" s="641">
        <v>251.1</v>
      </c>
      <c r="F20" s="641">
        <v>250.6</v>
      </c>
      <c r="G20" s="576">
        <v>1013.1</v>
      </c>
      <c r="H20" s="597"/>
      <c r="I20" s="576">
        <v>255.5</v>
      </c>
      <c r="O20" s="83"/>
      <c r="Q20" s="708"/>
      <c r="R20" s="708"/>
      <c r="V20" s="534"/>
    </row>
    <row r="21" spans="1:22" s="83" customFormat="1" ht="19.5" customHeight="1" x14ac:dyDescent="0.3">
      <c r="A21" s="609" t="s">
        <v>18</v>
      </c>
      <c r="C21" s="556">
        <v>0.222</v>
      </c>
      <c r="D21" s="368">
        <v>0.22</v>
      </c>
      <c r="E21" s="368">
        <v>0.215</v>
      </c>
      <c r="F21" s="368">
        <v>0.20100000000000001</v>
      </c>
      <c r="G21" s="577">
        <v>0.214</v>
      </c>
      <c r="H21" s="658"/>
      <c r="I21" s="840">
        <v>0.19600000000000001</v>
      </c>
      <c r="J21"/>
      <c r="K21"/>
      <c r="L21"/>
      <c r="M21"/>
      <c r="O21"/>
      <c r="P21"/>
      <c r="Q21" s="708"/>
      <c r="R21" s="708"/>
      <c r="T21"/>
      <c r="U21"/>
      <c r="V21" s="534"/>
    </row>
    <row r="22" spans="1:22" s="83" customFormat="1" ht="19.5" customHeight="1" x14ac:dyDescent="0.3">
      <c r="A22" s="609" t="s">
        <v>12</v>
      </c>
      <c r="C22" s="659">
        <v>-6.9000000000000006E-2</v>
      </c>
      <c r="D22" s="662">
        <v>-7.6999999999999999E-2</v>
      </c>
      <c r="E22" s="662">
        <v>-4.4999999999999998E-2</v>
      </c>
      <c r="F22" s="662">
        <v>-0.03</v>
      </c>
      <c r="G22" s="675">
        <v>-5.5999999999999994E-2</v>
      </c>
      <c r="H22" s="658"/>
      <c r="I22" s="675">
        <v>-1.4E-2</v>
      </c>
      <c r="J22"/>
      <c r="K22"/>
      <c r="L22"/>
      <c r="M22"/>
      <c r="P22"/>
      <c r="Q22" s="708"/>
      <c r="R22" s="708"/>
      <c r="U22"/>
      <c r="V22" s="534"/>
    </row>
    <row r="23" spans="1:22" ht="19.5" customHeight="1" x14ac:dyDescent="0.3">
      <c r="A23" s="608" t="s">
        <v>20</v>
      </c>
      <c r="B23" s="636"/>
      <c r="C23" s="684">
        <f>173.4+0.1</f>
        <v>173.5</v>
      </c>
      <c r="D23" s="641">
        <v>168.8</v>
      </c>
      <c r="E23" s="641">
        <v>178.1</v>
      </c>
      <c r="F23" s="641">
        <v>182</v>
      </c>
      <c r="G23" s="576">
        <v>702.4</v>
      </c>
      <c r="H23" s="597"/>
      <c r="I23" s="576">
        <v>190.1</v>
      </c>
      <c r="Q23" s="708"/>
      <c r="R23" s="708"/>
      <c r="T23" s="83"/>
      <c r="V23" s="534"/>
    </row>
    <row r="24" spans="1:22" s="83" customFormat="1" ht="19.5" customHeight="1" x14ac:dyDescent="0.3">
      <c r="A24" s="609" t="s">
        <v>18</v>
      </c>
      <c r="B24" s="640"/>
      <c r="C24" s="556">
        <v>0.14899999999999999</v>
      </c>
      <c r="D24" s="368">
        <v>0.14699999999999999</v>
      </c>
      <c r="E24" s="368">
        <v>0.153</v>
      </c>
      <c r="F24" s="368">
        <v>0.14599999999999999</v>
      </c>
      <c r="G24" s="577">
        <v>0.14899999999999999</v>
      </c>
      <c r="H24" s="658"/>
      <c r="I24" s="840">
        <v>0.14599999999999999</v>
      </c>
      <c r="J24"/>
      <c r="K24"/>
      <c r="L24"/>
      <c r="M24"/>
      <c r="N24"/>
      <c r="O24"/>
      <c r="P24"/>
      <c r="Q24" s="708"/>
      <c r="R24" s="708"/>
      <c r="S24"/>
      <c r="T24"/>
      <c r="U24"/>
      <c r="V24" s="534"/>
    </row>
    <row r="25" spans="1:22" s="83" customFormat="1" ht="19.5" customHeight="1" x14ac:dyDescent="0.3">
      <c r="A25" s="609" t="s">
        <v>12</v>
      </c>
      <c r="B25" s="640"/>
      <c r="C25" s="659">
        <v>-8.3000000000000004E-2</v>
      </c>
      <c r="D25" s="662">
        <v>-3.7000000000000005E-2</v>
      </c>
      <c r="E25" s="368">
        <v>2.1000000000000001E-2</v>
      </c>
      <c r="F25" s="368">
        <v>7.6999999999999999E-2</v>
      </c>
      <c r="G25" s="675">
        <v>-8.0000000000000002E-3</v>
      </c>
      <c r="H25" s="658"/>
      <c r="I25" s="840">
        <v>9.6000000000000002E-2</v>
      </c>
      <c r="J25"/>
      <c r="K25"/>
      <c r="L25"/>
      <c r="M25"/>
      <c r="N25"/>
      <c r="O25"/>
      <c r="P25"/>
      <c r="Q25" s="708"/>
      <c r="R25" s="708"/>
      <c r="S25"/>
      <c r="T25"/>
      <c r="U25"/>
      <c r="V25" s="534"/>
    </row>
    <row r="26" spans="1:22" ht="19.5" customHeight="1" x14ac:dyDescent="0.3">
      <c r="A26" s="608" t="s">
        <v>21</v>
      </c>
      <c r="B26" s="636"/>
      <c r="C26" s="684">
        <v>170.3</v>
      </c>
      <c r="D26" s="641">
        <v>165.8</v>
      </c>
      <c r="E26" s="641">
        <v>167.4</v>
      </c>
      <c r="F26" s="641">
        <v>171.1</v>
      </c>
      <c r="G26" s="576">
        <v>674.6</v>
      </c>
      <c r="H26" s="597"/>
      <c r="I26" s="841">
        <v>166.5</v>
      </c>
      <c r="O26" s="83"/>
      <c r="Q26" s="708"/>
      <c r="R26" s="708"/>
      <c r="V26" s="534"/>
    </row>
    <row r="27" spans="1:22" s="83" customFormat="1" ht="19.5" customHeight="1" x14ac:dyDescent="0.3">
      <c r="A27" s="609" t="s">
        <v>18</v>
      </c>
      <c r="B27" s="640"/>
      <c r="C27" s="556">
        <v>0.14599999999999999</v>
      </c>
      <c r="D27" s="368">
        <v>0.14499999999999999</v>
      </c>
      <c r="E27" s="368">
        <v>0.14300000000000002</v>
      </c>
      <c r="F27" s="368">
        <v>0.13699999999999998</v>
      </c>
      <c r="G27" s="577">
        <v>0.14300000000000002</v>
      </c>
      <c r="H27" s="658"/>
      <c r="I27" s="840">
        <v>0.128</v>
      </c>
      <c r="J27"/>
      <c r="K27"/>
      <c r="L27"/>
      <c r="M27"/>
      <c r="N27"/>
      <c r="O27"/>
      <c r="P27"/>
      <c r="Q27" s="708"/>
      <c r="R27" s="708"/>
      <c r="S27"/>
      <c r="T27"/>
      <c r="U27"/>
      <c r="V27" s="534"/>
    </row>
    <row r="28" spans="1:22" s="83" customFormat="1" ht="19.5" customHeight="1" x14ac:dyDescent="0.3">
      <c r="A28" s="609" t="s">
        <v>12</v>
      </c>
      <c r="B28" s="640"/>
      <c r="C28" s="659">
        <v>-0.158</v>
      </c>
      <c r="D28" s="662">
        <v>-0.126</v>
      </c>
      <c r="E28" s="662">
        <v>-0.09</v>
      </c>
      <c r="F28" s="662">
        <v>-3.9E-2</v>
      </c>
      <c r="G28" s="675">
        <v>-0.105</v>
      </c>
      <c r="H28" s="658"/>
      <c r="I28" s="675">
        <v>-2.1999999999999999E-2</v>
      </c>
      <c r="J28"/>
      <c r="K28"/>
      <c r="L28"/>
      <c r="M28"/>
      <c r="N28"/>
      <c r="O28"/>
      <c r="P28"/>
      <c r="Q28" s="708"/>
      <c r="R28" s="708"/>
      <c r="S28"/>
      <c r="T28"/>
      <c r="U28"/>
      <c r="V28" s="534"/>
    </row>
    <row r="29" spans="1:22" ht="19.5" customHeight="1" x14ac:dyDescent="0.3">
      <c r="A29" s="608" t="s">
        <v>22</v>
      </c>
      <c r="B29" s="636"/>
      <c r="C29" s="684">
        <v>140.19999999999999</v>
      </c>
      <c r="D29" s="641">
        <v>140.1</v>
      </c>
      <c r="E29" s="641">
        <v>142.30000000000001</v>
      </c>
      <c r="F29" s="641">
        <v>152</v>
      </c>
      <c r="G29" s="576">
        <v>574.6</v>
      </c>
      <c r="H29" s="597"/>
      <c r="I29" s="841">
        <v>155</v>
      </c>
      <c r="Q29" s="708"/>
      <c r="R29" s="708"/>
      <c r="U29" s="534"/>
      <c r="V29" s="534"/>
    </row>
    <row r="30" spans="1:22" s="83" customFormat="1" ht="19.5" customHeight="1" x14ac:dyDescent="0.3">
      <c r="A30" s="609" t="s">
        <v>18</v>
      </c>
      <c r="B30" s="640"/>
      <c r="C30" s="556">
        <v>0.12</v>
      </c>
      <c r="D30" s="368">
        <v>0.122</v>
      </c>
      <c r="E30" s="368">
        <v>0.122</v>
      </c>
      <c r="F30" s="368">
        <v>0.122</v>
      </c>
      <c r="G30" s="577">
        <v>0.122</v>
      </c>
      <c r="H30" s="658"/>
      <c r="I30" s="840">
        <v>0.11899999999999999</v>
      </c>
      <c r="J30"/>
      <c r="K30"/>
      <c r="L30"/>
      <c r="M30"/>
      <c r="N30"/>
      <c r="O30"/>
      <c r="P30"/>
      <c r="Q30" s="708"/>
      <c r="R30" s="708"/>
      <c r="S30"/>
      <c r="T30"/>
      <c r="U30" s="534"/>
      <c r="V30" s="534"/>
    </row>
    <row r="31" spans="1:22" s="83" customFormat="1" ht="19.5" customHeight="1" x14ac:dyDescent="0.3">
      <c r="A31" s="609" t="s">
        <v>12</v>
      </c>
      <c r="B31" s="640"/>
      <c r="C31" s="556">
        <v>0.26</v>
      </c>
      <c r="D31" s="368">
        <v>0.22399999999999998</v>
      </c>
      <c r="E31" s="368">
        <v>0.14599999999999999</v>
      </c>
      <c r="F31" s="368">
        <v>8.5999999999999993E-2</v>
      </c>
      <c r="G31" s="577">
        <v>0.17300000000000001</v>
      </c>
      <c r="H31" s="658"/>
      <c r="I31" s="840">
        <v>0.105</v>
      </c>
      <c r="J31"/>
      <c r="K31"/>
      <c r="L31"/>
      <c r="M31"/>
      <c r="N31"/>
      <c r="O31"/>
      <c r="P31"/>
      <c r="Q31" s="708"/>
      <c r="R31" s="708"/>
      <c r="S31"/>
      <c r="T31"/>
      <c r="U31" s="534"/>
      <c r="V31" s="534"/>
    </row>
    <row r="32" spans="1:22" ht="19.5" customHeight="1" x14ac:dyDescent="0.3">
      <c r="A32" s="608" t="s">
        <v>23</v>
      </c>
      <c r="B32" s="636"/>
      <c r="C32" s="684">
        <v>179.6</v>
      </c>
      <c r="D32" s="641">
        <v>175.2</v>
      </c>
      <c r="E32" s="641">
        <v>174</v>
      </c>
      <c r="F32" s="641">
        <v>211.8</v>
      </c>
      <c r="G32" s="576">
        <v>740.6</v>
      </c>
      <c r="H32" s="597"/>
      <c r="I32" s="841">
        <v>220.6</v>
      </c>
      <c r="Q32" s="708"/>
      <c r="R32" s="708"/>
      <c r="U32" s="534"/>
      <c r="V32" s="534"/>
    </row>
    <row r="33" spans="1:22" s="83" customFormat="1" ht="19.5" customHeight="1" x14ac:dyDescent="0.3">
      <c r="A33" s="609" t="s">
        <v>18</v>
      </c>
      <c r="B33" s="640"/>
      <c r="C33" s="556">
        <v>0.155</v>
      </c>
      <c r="D33" s="368">
        <v>0.153</v>
      </c>
      <c r="E33" s="368">
        <v>0.14899999999999999</v>
      </c>
      <c r="F33" s="368">
        <v>0.16899999999999998</v>
      </c>
      <c r="G33" s="577">
        <v>0.156</v>
      </c>
      <c r="H33" s="658"/>
      <c r="I33" s="840">
        <v>0.17</v>
      </c>
      <c r="J33"/>
      <c r="K33"/>
      <c r="L33"/>
      <c r="M33"/>
      <c r="N33"/>
      <c r="O33"/>
      <c r="P33"/>
      <c r="Q33" s="708"/>
      <c r="R33" s="708"/>
      <c r="S33"/>
      <c r="T33"/>
      <c r="U33" s="534"/>
      <c r="V33" s="534"/>
    </row>
    <row r="34" spans="1:22" s="83" customFormat="1" ht="19.350000000000001" customHeight="1" x14ac:dyDescent="0.3">
      <c r="A34" s="610" t="s">
        <v>12</v>
      </c>
      <c r="B34" s="640"/>
      <c r="C34" s="570">
        <v>0.129</v>
      </c>
      <c r="D34" s="571">
        <v>0.106</v>
      </c>
      <c r="E34" s="571">
        <v>8.5000000000000006E-2</v>
      </c>
      <c r="F34" s="571">
        <v>0.24800000000000003</v>
      </c>
      <c r="G34" s="612">
        <v>0.14400000000000002</v>
      </c>
      <c r="H34" s="658"/>
      <c r="I34" s="842">
        <v>0.22800000000000001</v>
      </c>
      <c r="J34"/>
      <c r="K34"/>
      <c r="L34"/>
      <c r="M34"/>
      <c r="N34"/>
      <c r="O34"/>
      <c r="P34"/>
      <c r="Q34" s="708"/>
      <c r="R34" s="708"/>
      <c r="S34"/>
      <c r="T34"/>
      <c r="U34" s="534"/>
      <c r="V34" s="534"/>
    </row>
    <row r="35" spans="1:22" ht="19.350000000000001" customHeight="1" x14ac:dyDescent="0.3">
      <c r="A35" s="607" t="s">
        <v>24</v>
      </c>
      <c r="B35" s="640"/>
      <c r="C35" s="573"/>
      <c r="D35" s="574"/>
      <c r="E35" s="574"/>
      <c r="F35" s="574"/>
      <c r="G35" s="713"/>
      <c r="H35" s="597"/>
      <c r="I35" s="713"/>
      <c r="Q35" s="708"/>
      <c r="R35" s="708"/>
      <c r="U35" s="534"/>
      <c r="V35" s="534"/>
    </row>
    <row r="36" spans="1:22" ht="19.5" customHeight="1" x14ac:dyDescent="0.3">
      <c r="A36" s="608" t="s">
        <v>25</v>
      </c>
      <c r="B36" s="640"/>
      <c r="C36" s="684">
        <v>692.9</v>
      </c>
      <c r="D36" s="641">
        <v>691.2</v>
      </c>
      <c r="E36" s="641">
        <f>697.2-0.1</f>
        <v>697.1</v>
      </c>
      <c r="F36" s="641">
        <v>753.4</v>
      </c>
      <c r="G36" s="576">
        <v>2834.7</v>
      </c>
      <c r="H36" s="597"/>
      <c r="I36" s="576">
        <v>780.3</v>
      </c>
      <c r="Q36" s="708"/>
      <c r="R36" s="708"/>
      <c r="U36" s="534"/>
      <c r="V36" s="534"/>
    </row>
    <row r="37" spans="1:22" s="83" customFormat="1" ht="19.5" customHeight="1" x14ac:dyDescent="0.3">
      <c r="A37" s="609" t="s">
        <v>18</v>
      </c>
      <c r="B37" s="636"/>
      <c r="C37" s="556">
        <v>0.59499999999999997</v>
      </c>
      <c r="D37" s="368">
        <v>0.60299999999999998</v>
      </c>
      <c r="E37" s="368">
        <v>0.59700000000000009</v>
      </c>
      <c r="F37" s="368">
        <v>0.60299999999999998</v>
      </c>
      <c r="G37" s="577">
        <v>0.6</v>
      </c>
      <c r="H37" s="658"/>
      <c r="I37" s="577">
        <v>0.59899999999999998</v>
      </c>
      <c r="J37"/>
      <c r="K37"/>
      <c r="L37"/>
      <c r="M37"/>
      <c r="N37"/>
      <c r="O37"/>
      <c r="P37"/>
      <c r="Q37" s="708"/>
      <c r="R37" s="708"/>
      <c r="S37"/>
      <c r="T37"/>
      <c r="U37" s="534"/>
      <c r="V37" s="534"/>
    </row>
    <row r="38" spans="1:22" s="83" customFormat="1" ht="19.5" customHeight="1" x14ac:dyDescent="0.3">
      <c r="A38" s="609" t="s">
        <v>12</v>
      </c>
      <c r="B38" s="640"/>
      <c r="C38" s="659">
        <v>-2.4E-2</v>
      </c>
      <c r="D38" s="368">
        <v>1.8000000000000002E-2</v>
      </c>
      <c r="E38" s="368">
        <v>2.8999999999999998E-2</v>
      </c>
      <c r="F38" s="368">
        <v>0.114</v>
      </c>
      <c r="G38" s="577">
        <v>3.4000000000000002E-2</v>
      </c>
      <c r="H38" s="658"/>
      <c r="I38" s="577">
        <v>0.126</v>
      </c>
      <c r="J38"/>
      <c r="K38"/>
      <c r="L38"/>
      <c r="M38"/>
      <c r="N38"/>
      <c r="O38"/>
      <c r="P38"/>
      <c r="Q38" s="708"/>
      <c r="R38" s="708"/>
      <c r="S38"/>
      <c r="T38"/>
      <c r="U38" s="534"/>
      <c r="V38" s="534"/>
    </row>
    <row r="39" spans="1:22" ht="19.5" customHeight="1" x14ac:dyDescent="0.3">
      <c r="A39" s="848" t="s">
        <v>26</v>
      </c>
      <c r="B39" s="640"/>
      <c r="C39" s="684">
        <f>449.2+0.1</f>
        <v>449.3</v>
      </c>
      <c r="D39" s="641">
        <v>431.3</v>
      </c>
      <c r="E39" s="641">
        <v>444.9</v>
      </c>
      <c r="F39" s="641">
        <v>467.8</v>
      </c>
      <c r="G39" s="576">
        <v>1793.2</v>
      </c>
      <c r="H39" s="597"/>
      <c r="I39" s="576">
        <v>497.1</v>
      </c>
      <c r="Q39" s="708"/>
      <c r="R39" s="708"/>
      <c r="U39" s="534"/>
      <c r="V39" s="534"/>
    </row>
    <row r="40" spans="1:22" s="83" customFormat="1" ht="19.5" customHeight="1" x14ac:dyDescent="0.3">
      <c r="A40" s="609" t="s">
        <v>18</v>
      </c>
      <c r="B40" s="636"/>
      <c r="C40" s="556">
        <v>0.38500000000000001</v>
      </c>
      <c r="D40" s="368">
        <v>0.376</v>
      </c>
      <c r="E40" s="368">
        <v>0.38100000000000001</v>
      </c>
      <c r="F40" s="368">
        <v>0.375</v>
      </c>
      <c r="G40" s="577">
        <v>0.379</v>
      </c>
      <c r="H40" s="658"/>
      <c r="I40" s="577">
        <v>0.38200000000000001</v>
      </c>
      <c r="J40"/>
      <c r="K40"/>
      <c r="L40"/>
      <c r="M40"/>
      <c r="N40"/>
      <c r="O40"/>
      <c r="P40"/>
      <c r="Q40" s="708"/>
      <c r="R40" s="708"/>
      <c r="S40"/>
      <c r="T40"/>
      <c r="U40" s="534"/>
      <c r="V40" s="534"/>
    </row>
    <row r="41" spans="1:22" s="83" customFormat="1" ht="19.5" customHeight="1" x14ac:dyDescent="0.3">
      <c r="A41" s="609" t="s">
        <v>12</v>
      </c>
      <c r="B41" s="640"/>
      <c r="C41" s="659">
        <v>-3.2000000000000001E-2</v>
      </c>
      <c r="D41" s="662">
        <v>-0.06</v>
      </c>
      <c r="E41" s="662">
        <v>-3.0000000000000001E-3</v>
      </c>
      <c r="F41" s="368">
        <v>3.1000000000000003E-2</v>
      </c>
      <c r="G41" s="675">
        <v>-1.6E-2</v>
      </c>
      <c r="H41" s="658"/>
      <c r="I41" s="577">
        <v>0.107</v>
      </c>
      <c r="J41"/>
      <c r="K41"/>
      <c r="L41"/>
      <c r="M41"/>
      <c r="N41"/>
      <c r="O41"/>
      <c r="P41"/>
      <c r="Q41" s="708"/>
      <c r="R41" s="708"/>
      <c r="S41"/>
      <c r="T41"/>
      <c r="U41" s="534"/>
      <c r="V41" s="534"/>
    </row>
    <row r="42" spans="1:22" ht="19.5" customHeight="1" x14ac:dyDescent="0.3">
      <c r="A42" s="608" t="s">
        <v>27</v>
      </c>
      <c r="B42" s="638"/>
      <c r="C42" s="684">
        <v>23.3</v>
      </c>
      <c r="D42" s="641">
        <v>24.1</v>
      </c>
      <c r="E42" s="641">
        <v>25.5</v>
      </c>
      <c r="F42" s="641">
        <v>27.2</v>
      </c>
      <c r="G42" s="576">
        <v>100</v>
      </c>
      <c r="H42" s="597"/>
      <c r="I42" s="576">
        <v>24.3</v>
      </c>
      <c r="O42" s="83"/>
      <c r="Q42" s="708"/>
      <c r="R42" s="708"/>
      <c r="V42" s="534"/>
    </row>
    <row r="43" spans="1:22" s="83" customFormat="1" ht="19.5" customHeight="1" x14ac:dyDescent="0.3">
      <c r="A43" s="609" t="s">
        <v>18</v>
      </c>
      <c r="B43" s="639"/>
      <c r="C43" s="556">
        <v>0.02</v>
      </c>
      <c r="D43" s="368">
        <v>2.1000000000000001E-2</v>
      </c>
      <c r="E43" s="368">
        <v>2.2000000000000002E-2</v>
      </c>
      <c r="F43" s="368">
        <v>2.2000000000000002E-2</v>
      </c>
      <c r="G43" s="577">
        <v>2.1000000000000001E-2</v>
      </c>
      <c r="H43" s="658"/>
      <c r="I43" s="577">
        <v>1.9E-2</v>
      </c>
      <c r="J43"/>
      <c r="K43"/>
      <c r="L43"/>
      <c r="M43"/>
      <c r="O43"/>
      <c r="P43"/>
      <c r="Q43" s="708"/>
      <c r="R43" s="708"/>
      <c r="T43"/>
      <c r="U43"/>
      <c r="V43" s="534"/>
    </row>
    <row r="44" spans="1:22" s="83" customFormat="1" ht="19.5" customHeight="1" x14ac:dyDescent="0.3">
      <c r="A44" s="609" t="s">
        <v>12</v>
      </c>
      <c r="B44" s="636"/>
      <c r="C44" s="659">
        <v>-0.13100000000000001</v>
      </c>
      <c r="D44" s="662">
        <v>-6.0000000000000001E-3</v>
      </c>
      <c r="E44" s="368">
        <v>1.8000000000000002E-2</v>
      </c>
      <c r="F44" s="368">
        <v>4.2999999999999997E-2</v>
      </c>
      <c r="G44" s="675">
        <v>-2.1000000000000001E-2</v>
      </c>
      <c r="H44" s="658"/>
      <c r="I44" s="577">
        <v>4.2999999999999997E-2</v>
      </c>
      <c r="J44"/>
      <c r="K44"/>
      <c r="L44"/>
      <c r="M44"/>
      <c r="P44"/>
      <c r="Q44" s="708"/>
      <c r="R44" s="708"/>
      <c r="U44"/>
      <c r="V44" s="534"/>
    </row>
    <row r="45" spans="1:22" ht="18.75" customHeight="1" x14ac:dyDescent="0.3">
      <c r="A45" s="613" t="s">
        <v>28</v>
      </c>
      <c r="B45" s="596"/>
      <c r="C45" s="541"/>
      <c r="D45" s="537"/>
      <c r="E45" s="537"/>
      <c r="F45" s="542"/>
      <c r="G45" s="575"/>
      <c r="H45" s="597"/>
      <c r="I45" s="575"/>
      <c r="O45" s="83"/>
      <c r="Q45" s="708"/>
      <c r="R45" s="708"/>
      <c r="U45" s="534"/>
      <c r="V45" s="534"/>
    </row>
    <row r="46" spans="1:22" ht="19.5" customHeight="1" x14ac:dyDescent="0.3">
      <c r="A46" s="608" t="s">
        <v>29</v>
      </c>
      <c r="B46" s="596"/>
      <c r="C46" s="561">
        <v>0.16200000000000001</v>
      </c>
      <c r="D46" s="386">
        <v>0.161</v>
      </c>
      <c r="E46" s="386">
        <v>0.16200000000000001</v>
      </c>
      <c r="F46" s="562">
        <v>0.14899999999999999</v>
      </c>
      <c r="G46" s="621">
        <v>0.158</v>
      </c>
      <c r="H46" s="597"/>
      <c r="I46" s="621">
        <v>0.14299999999999999</v>
      </c>
      <c r="Q46" s="708"/>
      <c r="R46" s="708"/>
      <c r="U46" s="534"/>
      <c r="V46" s="534"/>
    </row>
    <row r="47" spans="1:22" ht="19.5" customHeight="1" x14ac:dyDescent="0.3">
      <c r="A47" s="614" t="s">
        <v>30</v>
      </c>
      <c r="B47" s="596"/>
      <c r="C47" s="563">
        <v>0.23500000000000001</v>
      </c>
      <c r="D47" s="532">
        <v>0.23699999999999999</v>
      </c>
      <c r="E47" s="532">
        <v>0.24100000000000002</v>
      </c>
      <c r="F47" s="564">
        <v>0.23</v>
      </c>
      <c r="G47" s="622">
        <v>0.23399999999999999</v>
      </c>
      <c r="H47" s="597"/>
      <c r="I47" s="622">
        <v>0.223</v>
      </c>
      <c r="Q47" s="708"/>
      <c r="R47" s="708"/>
      <c r="U47" s="534"/>
      <c r="V47" s="534"/>
    </row>
    <row r="48" spans="1:22" ht="19.5" customHeight="1" x14ac:dyDescent="0.3">
      <c r="A48" s="608" t="s">
        <v>31</v>
      </c>
      <c r="B48" s="596"/>
      <c r="C48" s="561">
        <v>0.34500000000000003</v>
      </c>
      <c r="D48" s="386">
        <v>0.34799999999999998</v>
      </c>
      <c r="E48" s="386">
        <v>0.35000000000000003</v>
      </c>
      <c r="F48" s="562">
        <v>0.33600000000000002</v>
      </c>
      <c r="G48" s="621">
        <v>0.34200000000000003</v>
      </c>
      <c r="H48" s="597"/>
      <c r="I48" s="621">
        <v>0.32800000000000001</v>
      </c>
      <c r="N48" s="679"/>
      <c r="Q48" s="708"/>
      <c r="R48" s="708"/>
      <c r="U48" s="534"/>
      <c r="V48" s="534"/>
    </row>
    <row r="49" spans="1:22" ht="19.5" customHeight="1" x14ac:dyDescent="0.3">
      <c r="A49" s="615" t="s">
        <v>32</v>
      </c>
      <c r="B49" s="596"/>
      <c r="C49" s="687">
        <v>0.65500000000000003</v>
      </c>
      <c r="D49" s="589">
        <v>0.65200000000000002</v>
      </c>
      <c r="E49" s="589">
        <v>0.65</v>
      </c>
      <c r="F49" s="688">
        <v>0.66400000000000003</v>
      </c>
      <c r="G49" s="714">
        <v>0.65800000000000003</v>
      </c>
      <c r="H49" s="597"/>
      <c r="I49" s="714">
        <v>0.67200000000000004</v>
      </c>
      <c r="N49" s="679"/>
      <c r="O49" s="679"/>
      <c r="P49" s="679"/>
      <c r="Q49" s="708"/>
      <c r="R49" s="708"/>
      <c r="U49" s="534"/>
      <c r="V49" s="534"/>
    </row>
    <row r="50" spans="1:22" ht="19.5" customHeight="1" x14ac:dyDescent="0.3">
      <c r="A50" s="607" t="s">
        <v>33</v>
      </c>
      <c r="B50" s="596"/>
      <c r="C50" s="565"/>
      <c r="D50" s="566"/>
      <c r="E50" s="566"/>
      <c r="F50" s="567"/>
      <c r="G50" s="623"/>
      <c r="H50" s="597"/>
      <c r="I50" s="736"/>
      <c r="O50" s="679"/>
      <c r="P50" s="679"/>
      <c r="Q50" s="708"/>
      <c r="R50" s="708"/>
      <c r="U50" s="534"/>
      <c r="V50" s="534"/>
    </row>
    <row r="51" spans="1:22" ht="19.5" customHeight="1" x14ac:dyDescent="0.3">
      <c r="A51" s="616" t="s">
        <v>34</v>
      </c>
      <c r="B51" s="596"/>
      <c r="C51" s="568"/>
      <c r="D51" s="642"/>
      <c r="E51" s="642"/>
      <c r="F51" s="569"/>
      <c r="G51" s="624">
        <v>43</v>
      </c>
      <c r="H51" s="597"/>
      <c r="I51" s="737"/>
      <c r="Q51" s="708"/>
      <c r="R51" s="708"/>
      <c r="U51" s="534"/>
      <c r="V51" s="534"/>
    </row>
    <row r="52" spans="1:22" ht="19.5" customHeight="1" x14ac:dyDescent="0.3">
      <c r="A52" s="614" t="s">
        <v>35</v>
      </c>
      <c r="B52" s="596"/>
      <c r="C52" s="568"/>
      <c r="D52" s="642"/>
      <c r="E52" s="642"/>
      <c r="F52" s="569"/>
      <c r="G52" s="625">
        <v>59</v>
      </c>
      <c r="H52" s="597"/>
      <c r="I52" s="737"/>
      <c r="Q52" s="708"/>
      <c r="R52" s="708"/>
      <c r="U52" s="534"/>
      <c r="V52" s="534"/>
    </row>
    <row r="53" spans="1:22" ht="19.5" customHeight="1" x14ac:dyDescent="0.3">
      <c r="A53" s="616" t="s">
        <v>36</v>
      </c>
      <c r="B53" s="596"/>
      <c r="C53" s="568"/>
      <c r="D53" s="642"/>
      <c r="E53" s="642"/>
      <c r="F53" s="569"/>
      <c r="G53" s="624">
        <v>83</v>
      </c>
      <c r="H53" s="597"/>
      <c r="I53" s="737"/>
      <c r="Q53" s="708"/>
      <c r="R53" s="708"/>
      <c r="U53" s="534"/>
      <c r="V53" s="534"/>
    </row>
    <row r="54" spans="1:22" ht="19.5" customHeight="1" x14ac:dyDescent="0.3">
      <c r="A54" s="614" t="s">
        <v>37</v>
      </c>
      <c r="B54" s="596"/>
      <c r="C54" s="568"/>
      <c r="D54" s="642"/>
      <c r="E54" s="642"/>
      <c r="F54" s="569"/>
      <c r="G54" s="625">
        <v>331</v>
      </c>
      <c r="H54" s="597"/>
      <c r="I54" s="737"/>
      <c r="Q54" s="708"/>
      <c r="R54" s="708"/>
      <c r="U54" s="534"/>
      <c r="V54" s="534"/>
    </row>
    <row r="55" spans="1:22" ht="19.5" customHeight="1" x14ac:dyDescent="0.3">
      <c r="A55" s="617" t="s">
        <v>38</v>
      </c>
      <c r="B55" s="643"/>
      <c r="C55" s="590"/>
      <c r="D55" s="591"/>
      <c r="E55" s="591"/>
      <c r="F55" s="592"/>
      <c r="G55" s="626">
        <v>168</v>
      </c>
      <c r="H55" s="597"/>
      <c r="I55" s="738"/>
      <c r="Q55" s="708"/>
      <c r="R55" s="708"/>
      <c r="U55" s="534"/>
      <c r="V55" s="534"/>
    </row>
    <row r="56" spans="1:22" ht="17.399999999999999" customHeight="1" x14ac:dyDescent="0.3">
      <c r="A56" s="607" t="s">
        <v>39</v>
      </c>
      <c r="B56" s="639"/>
      <c r="C56" s="553"/>
      <c r="D56" s="554"/>
      <c r="E56" s="554"/>
      <c r="F56" s="555"/>
      <c r="G56" s="611"/>
      <c r="H56" s="597"/>
      <c r="I56" s="611"/>
      <c r="Q56" s="708"/>
      <c r="R56" s="708"/>
      <c r="U56" s="534"/>
      <c r="V56" s="534"/>
    </row>
    <row r="57" spans="1:22" ht="19.5" customHeight="1" x14ac:dyDescent="0.3">
      <c r="A57" s="608" t="s">
        <v>40</v>
      </c>
      <c r="B57" s="636"/>
      <c r="C57" s="684">
        <v>981.5</v>
      </c>
      <c r="D57" s="641">
        <v>943.6</v>
      </c>
      <c r="E57" s="641">
        <v>968.2</v>
      </c>
      <c r="F57" s="539">
        <f>1007.6</f>
        <v>1007.6</v>
      </c>
      <c r="G57" s="576">
        <f>3901-0.1</f>
        <v>3900.9</v>
      </c>
      <c r="H57" s="597"/>
      <c r="I57" s="841">
        <v>1041.7</v>
      </c>
      <c r="Q57" s="708"/>
      <c r="R57" s="708"/>
      <c r="U57" s="534"/>
      <c r="V57" s="534"/>
    </row>
    <row r="58" spans="1:22" s="83" customFormat="1" ht="19.5" customHeight="1" x14ac:dyDescent="0.3">
      <c r="A58" s="609" t="s">
        <v>18</v>
      </c>
      <c r="B58" s="640"/>
      <c r="C58" s="556">
        <v>0.84200000000000008</v>
      </c>
      <c r="D58" s="368">
        <v>0.82299999999999995</v>
      </c>
      <c r="E58" s="368">
        <v>0.82900000000000007</v>
      </c>
      <c r="F58" s="685">
        <v>0.80700000000000005</v>
      </c>
      <c r="G58" s="577">
        <v>0.82500000000000007</v>
      </c>
      <c r="H58" s="658"/>
      <c r="I58" s="577">
        <v>0.8</v>
      </c>
      <c r="J58"/>
      <c r="K58"/>
      <c r="L58"/>
      <c r="M58"/>
      <c r="N58"/>
      <c r="O58"/>
      <c r="P58"/>
      <c r="Q58" s="708"/>
      <c r="R58" s="708"/>
      <c r="S58"/>
      <c r="T58"/>
      <c r="U58" s="534"/>
      <c r="V58" s="534"/>
    </row>
    <row r="59" spans="1:22" ht="19.5" customHeight="1" x14ac:dyDescent="0.3">
      <c r="A59" s="608" t="s">
        <v>41</v>
      </c>
      <c r="B59" s="636"/>
      <c r="C59" s="684">
        <f>176.3+0.1</f>
        <v>176.4</v>
      </c>
      <c r="D59" s="641">
        <v>195.7</v>
      </c>
      <c r="E59" s="641">
        <v>191.5</v>
      </c>
      <c r="F59" s="539">
        <v>233.7</v>
      </c>
      <c r="G59" s="576">
        <v>797.2</v>
      </c>
      <c r="H59" s="597"/>
      <c r="I59" s="576">
        <v>252.2</v>
      </c>
      <c r="Q59" s="708"/>
      <c r="R59" s="708"/>
      <c r="U59" s="534"/>
      <c r="V59" s="534"/>
    </row>
    <row r="60" spans="1:22" s="83" customFormat="1" ht="19.5" customHeight="1" x14ac:dyDescent="0.3">
      <c r="A60" s="609" t="s">
        <v>18</v>
      </c>
      <c r="B60" s="640"/>
      <c r="C60" s="556">
        <v>0.151</v>
      </c>
      <c r="D60" s="368">
        <v>0.17100000000000001</v>
      </c>
      <c r="E60" s="368">
        <v>0.16399999999999998</v>
      </c>
      <c r="F60" s="685">
        <v>0.187</v>
      </c>
      <c r="G60" s="577">
        <v>0.16899999999999998</v>
      </c>
      <c r="H60" s="658"/>
      <c r="I60" s="577">
        <v>0.19400000000000001</v>
      </c>
      <c r="J60"/>
      <c r="K60"/>
      <c r="L60"/>
      <c r="M60"/>
      <c r="N60"/>
      <c r="O60"/>
      <c r="P60"/>
      <c r="Q60" s="708"/>
      <c r="R60" s="708"/>
      <c r="S60"/>
      <c r="T60"/>
      <c r="U60" s="534"/>
      <c r="V60" s="534"/>
    </row>
    <row r="61" spans="1:22" ht="19.5" customHeight="1" x14ac:dyDescent="0.3">
      <c r="A61" s="608" t="s">
        <v>42</v>
      </c>
      <c r="B61" s="636"/>
      <c r="C61" s="684">
        <v>7.6</v>
      </c>
      <c r="D61" s="641">
        <v>7.3</v>
      </c>
      <c r="E61" s="641">
        <v>7.8</v>
      </c>
      <c r="F61" s="539">
        <f>7+0.1</f>
        <v>7.1</v>
      </c>
      <c r="G61" s="576">
        <v>29.8</v>
      </c>
      <c r="H61" s="597"/>
      <c r="I61" s="841">
        <v>7.8</v>
      </c>
      <c r="Q61" s="708"/>
      <c r="R61" s="708"/>
      <c r="U61" s="534"/>
      <c r="V61" s="534"/>
    </row>
    <row r="62" spans="1:22" s="83" customFormat="1" ht="19.5" customHeight="1" x14ac:dyDescent="0.3">
      <c r="A62" s="610" t="s">
        <v>18</v>
      </c>
      <c r="B62" s="640"/>
      <c r="C62" s="570">
        <v>6.9999999999999993E-3</v>
      </c>
      <c r="D62" s="571">
        <v>6.0000000000000001E-3</v>
      </c>
      <c r="E62" s="571">
        <v>6.9999999999999993E-3</v>
      </c>
      <c r="F62" s="686">
        <v>6.0000000000000001E-3</v>
      </c>
      <c r="G62" s="612">
        <v>6.0000000000000001E-3</v>
      </c>
      <c r="H62" s="658"/>
      <c r="I62" s="612">
        <v>6.0000000000000001E-3</v>
      </c>
      <c r="J62"/>
      <c r="K62"/>
      <c r="L62"/>
      <c r="M62"/>
      <c r="N62"/>
      <c r="O62"/>
      <c r="P62"/>
      <c r="Q62" s="708"/>
      <c r="R62" s="708"/>
      <c r="S62"/>
      <c r="T62"/>
      <c r="U62" s="534"/>
      <c r="V62" s="534"/>
    </row>
    <row r="63" spans="1:22" ht="5.4" customHeight="1" x14ac:dyDescent="0.4">
      <c r="A63" s="25"/>
      <c r="B63" s="596"/>
      <c r="C63" s="27"/>
      <c r="D63" s="27"/>
      <c r="E63" s="27"/>
      <c r="F63" s="27"/>
      <c r="G63" s="27"/>
      <c r="H63" s="597"/>
      <c r="I63" s="27"/>
      <c r="Q63" s="708"/>
      <c r="R63" s="708"/>
      <c r="U63" s="534"/>
      <c r="V63" s="534"/>
    </row>
    <row r="64" spans="1:22" ht="23.25" customHeight="1" x14ac:dyDescent="0.3">
      <c r="A64" s="618" t="s">
        <v>43</v>
      </c>
      <c r="B64" s="640"/>
      <c r="C64" s="558"/>
      <c r="D64" s="559"/>
      <c r="E64" s="559"/>
      <c r="F64" s="689"/>
      <c r="G64" s="578"/>
      <c r="H64" s="597"/>
      <c r="I64" s="578"/>
      <c r="Q64" s="708"/>
      <c r="R64" s="708"/>
      <c r="U64" s="534"/>
      <c r="V64" s="534"/>
    </row>
    <row r="65" spans="1:22" ht="19.5" customHeight="1" x14ac:dyDescent="0.3">
      <c r="A65" s="602" t="s">
        <v>44</v>
      </c>
      <c r="B65" s="640"/>
      <c r="C65" s="543"/>
      <c r="D65" s="394"/>
      <c r="E65" s="394"/>
      <c r="F65" s="544"/>
      <c r="G65" s="579"/>
      <c r="H65" s="597"/>
      <c r="I65" s="579"/>
      <c r="Q65" s="708"/>
      <c r="R65" s="708"/>
      <c r="U65" s="534"/>
      <c r="V65" s="534"/>
    </row>
    <row r="66" spans="1:22" ht="19.5" customHeight="1" x14ac:dyDescent="0.3">
      <c r="A66" s="608" t="s">
        <v>45</v>
      </c>
      <c r="B66" s="636"/>
      <c r="C66" s="684">
        <v>331.1</v>
      </c>
      <c r="D66" s="641">
        <v>335.7</v>
      </c>
      <c r="E66" s="641">
        <v>403.5</v>
      </c>
      <c r="F66" s="539">
        <v>380</v>
      </c>
      <c r="G66" s="576">
        <v>1450.4</v>
      </c>
      <c r="H66" s="597"/>
      <c r="I66" s="841">
        <v>349.7</v>
      </c>
      <c r="Q66" s="708"/>
      <c r="R66" s="708"/>
      <c r="U66" s="534"/>
      <c r="V66" s="534"/>
    </row>
    <row r="67" spans="1:22" s="83" customFormat="1" ht="19.5" customHeight="1" x14ac:dyDescent="0.3">
      <c r="A67" s="609" t="s">
        <v>18</v>
      </c>
      <c r="B67" s="640"/>
      <c r="C67" s="556">
        <v>0.28399999999999997</v>
      </c>
      <c r="D67" s="368">
        <v>0.29300000000000004</v>
      </c>
      <c r="E67" s="368">
        <v>0.34600000000000003</v>
      </c>
      <c r="F67" s="685">
        <v>0.30399999999999999</v>
      </c>
      <c r="G67" s="577">
        <v>0.307</v>
      </c>
      <c r="H67" s="658"/>
      <c r="I67" s="840">
        <v>0.26900000000000002</v>
      </c>
      <c r="J67" s="600"/>
      <c r="K67" s="600"/>
      <c r="L67"/>
      <c r="M67"/>
      <c r="N67"/>
      <c r="O67"/>
      <c r="P67"/>
      <c r="Q67" s="708"/>
      <c r="R67" s="708"/>
      <c r="S67"/>
      <c r="T67"/>
      <c r="U67" s="534"/>
      <c r="V67" s="534"/>
    </row>
    <row r="68" spans="1:22" ht="19.5" customHeight="1" x14ac:dyDescent="0.3">
      <c r="A68" s="608" t="s">
        <v>46</v>
      </c>
      <c r="B68" s="636"/>
      <c r="C68" s="684">
        <v>198.5</v>
      </c>
      <c r="D68" s="641">
        <v>194.1</v>
      </c>
      <c r="E68" s="641">
        <v>206.8</v>
      </c>
      <c r="F68" s="539">
        <v>217</v>
      </c>
      <c r="G68" s="576">
        <v>816.3</v>
      </c>
      <c r="H68" s="597"/>
      <c r="I68" s="841">
        <v>218.9</v>
      </c>
      <c r="Q68" s="708"/>
      <c r="R68" s="708"/>
      <c r="U68" s="534"/>
      <c r="V68" s="534"/>
    </row>
    <row r="69" spans="1:22" s="83" customFormat="1" ht="19.5" customHeight="1" x14ac:dyDescent="0.3">
      <c r="A69" s="609" t="s">
        <v>18</v>
      </c>
      <c r="B69" s="640"/>
      <c r="C69" s="556">
        <v>0.17</v>
      </c>
      <c r="D69" s="368">
        <v>0.16899999999999998</v>
      </c>
      <c r="E69" s="368">
        <v>0.17699999999999999</v>
      </c>
      <c r="F69" s="685">
        <v>0.17399999999999999</v>
      </c>
      <c r="G69" s="577">
        <v>0.17300000000000001</v>
      </c>
      <c r="H69" s="658"/>
      <c r="I69" s="840">
        <v>0.16800000000000001</v>
      </c>
      <c r="J69" s="600"/>
      <c r="K69" s="600"/>
      <c r="L69"/>
      <c r="M69"/>
      <c r="N69"/>
      <c r="O69"/>
      <c r="P69"/>
      <c r="Q69" s="708"/>
      <c r="R69" s="708"/>
      <c r="S69"/>
      <c r="T69"/>
      <c r="U69" s="534"/>
      <c r="V69" s="534"/>
    </row>
    <row r="70" spans="1:22" ht="19.5" customHeight="1" x14ac:dyDescent="0.3">
      <c r="A70" s="608" t="s">
        <v>47</v>
      </c>
      <c r="B70" s="636"/>
      <c r="C70" s="684">
        <v>110.5</v>
      </c>
      <c r="D70" s="641">
        <v>120.6</v>
      </c>
      <c r="E70" s="641">
        <v>177</v>
      </c>
      <c r="F70" s="539">
        <v>136.5</v>
      </c>
      <c r="G70" s="576">
        <v>544.6</v>
      </c>
      <c r="H70" s="597"/>
      <c r="I70" s="841">
        <v>99.3</v>
      </c>
      <c r="Q70" s="708"/>
      <c r="R70" s="708"/>
      <c r="U70" s="534"/>
      <c r="V70" s="534"/>
    </row>
    <row r="71" spans="1:22" s="83" customFormat="1" ht="19.5" customHeight="1" x14ac:dyDescent="0.3">
      <c r="A71" s="609" t="s">
        <v>18</v>
      </c>
      <c r="B71" s="640"/>
      <c r="C71" s="556">
        <v>9.5000000000000001E-2</v>
      </c>
      <c r="D71" s="368">
        <v>0.105</v>
      </c>
      <c r="E71" s="368">
        <v>0.152</v>
      </c>
      <c r="F71" s="685">
        <v>0.109</v>
      </c>
      <c r="G71" s="577">
        <v>0.115</v>
      </c>
      <c r="H71" s="658"/>
      <c r="I71" s="840">
        <v>7.5999999999999998E-2</v>
      </c>
      <c r="J71" s="600"/>
      <c r="K71" s="600"/>
      <c r="L71"/>
      <c r="M71"/>
      <c r="N71"/>
      <c r="O71"/>
      <c r="P71"/>
      <c r="Q71" s="708"/>
      <c r="R71" s="708"/>
      <c r="S71"/>
      <c r="T71"/>
      <c r="U71" s="534"/>
      <c r="V71" s="534"/>
    </row>
    <row r="72" spans="1:22" ht="19.5" customHeight="1" x14ac:dyDescent="0.3">
      <c r="A72" s="608" t="s">
        <v>48</v>
      </c>
      <c r="B72" s="636"/>
      <c r="C72" s="684">
        <v>116.2</v>
      </c>
      <c r="D72" s="641">
        <v>98.6</v>
      </c>
      <c r="E72" s="641">
        <v>136.30000000000001</v>
      </c>
      <c r="F72" s="539">
        <v>103.3</v>
      </c>
      <c r="G72" s="576">
        <v>454.5</v>
      </c>
      <c r="H72" s="597"/>
      <c r="I72" s="841">
        <v>73.5</v>
      </c>
      <c r="Q72" s="708"/>
      <c r="R72" s="708"/>
      <c r="U72" s="534"/>
      <c r="V72" s="534"/>
    </row>
    <row r="73" spans="1:22" s="83" customFormat="1" ht="19.5" customHeight="1" x14ac:dyDescent="0.3">
      <c r="A73" s="609" t="s">
        <v>18</v>
      </c>
      <c r="B73" s="596"/>
      <c r="C73" s="556">
        <v>0.1</v>
      </c>
      <c r="D73" s="368">
        <v>8.5999999999999993E-2</v>
      </c>
      <c r="E73" s="368">
        <v>0.11699999999999999</v>
      </c>
      <c r="F73" s="685">
        <v>8.3000000000000004E-2</v>
      </c>
      <c r="G73" s="577">
        <v>9.6000000000000002E-2</v>
      </c>
      <c r="H73" s="658"/>
      <c r="I73" s="840">
        <v>5.6000000000000001E-2</v>
      </c>
      <c r="J73" s="600"/>
      <c r="K73" s="600"/>
      <c r="L73"/>
      <c r="M73"/>
      <c r="N73"/>
      <c r="O73"/>
      <c r="P73"/>
      <c r="Q73" s="708"/>
      <c r="R73" s="708"/>
      <c r="S73"/>
      <c r="T73"/>
      <c r="U73" s="534"/>
      <c r="V73" s="534"/>
    </row>
    <row r="74" spans="1:22" ht="19.5" customHeight="1" x14ac:dyDescent="0.3">
      <c r="A74" s="608" t="s">
        <v>49</v>
      </c>
      <c r="B74" s="644"/>
      <c r="C74" s="690">
        <v>1.97</v>
      </c>
      <c r="D74" s="645">
        <v>1.7</v>
      </c>
      <c r="E74" s="645">
        <v>2.37</v>
      </c>
      <c r="F74" s="560">
        <v>1.8</v>
      </c>
      <c r="G74" s="580">
        <v>7.84</v>
      </c>
      <c r="H74" s="597"/>
      <c r="I74" s="843">
        <v>1.28</v>
      </c>
      <c r="Q74" s="708"/>
      <c r="R74" s="708"/>
      <c r="U74" s="534"/>
      <c r="V74" s="534"/>
    </row>
    <row r="75" spans="1:22" ht="19.5" customHeight="1" x14ac:dyDescent="0.3">
      <c r="A75" s="609" t="s">
        <v>12</v>
      </c>
      <c r="B75" s="644"/>
      <c r="C75" s="556">
        <v>0.13900000000000001</v>
      </c>
      <c r="D75" s="538">
        <v>-0.16300000000000001</v>
      </c>
      <c r="E75" s="368">
        <v>0.436</v>
      </c>
      <c r="F75" s="685">
        <v>8.4000000000000005E-2</v>
      </c>
      <c r="G75" s="577">
        <v>0.11</v>
      </c>
      <c r="H75" s="658"/>
      <c r="I75" s="675">
        <v>-0.35</v>
      </c>
      <c r="J75" s="600"/>
      <c r="K75" s="600"/>
      <c r="Q75" s="708"/>
      <c r="R75" s="708"/>
      <c r="U75" s="534"/>
      <c r="V75" s="534"/>
    </row>
    <row r="76" spans="1:22" ht="19.5" customHeight="1" x14ac:dyDescent="0.3">
      <c r="A76" s="616" t="s">
        <v>50</v>
      </c>
      <c r="B76" s="596"/>
      <c r="C76" s="557">
        <v>0.06</v>
      </c>
      <c r="D76" s="536">
        <v>0.26300000000000001</v>
      </c>
      <c r="E76" s="536">
        <v>0.28100000000000003</v>
      </c>
      <c r="F76" s="691">
        <v>0.24800000000000003</v>
      </c>
      <c r="G76" s="581">
        <v>0.222</v>
      </c>
      <c r="H76" s="597"/>
      <c r="I76" s="844">
        <v>0.222</v>
      </c>
      <c r="Q76" s="708"/>
      <c r="R76" s="708"/>
      <c r="U76" s="534"/>
      <c r="V76" s="534"/>
    </row>
    <row r="77" spans="1:22" ht="19.5" customHeight="1" x14ac:dyDescent="0.3">
      <c r="A77" s="615" t="s">
        <v>51</v>
      </c>
      <c r="B77" s="644"/>
      <c r="C77" s="692">
        <v>58931</v>
      </c>
      <c r="D77" s="671">
        <v>58149</v>
      </c>
      <c r="E77" s="671">
        <v>57425</v>
      </c>
      <c r="F77" s="676">
        <v>57435</v>
      </c>
      <c r="G77" s="672">
        <v>57983</v>
      </c>
      <c r="H77" s="597"/>
      <c r="I77" s="672">
        <v>57262</v>
      </c>
      <c r="Q77" s="708"/>
      <c r="R77" s="708"/>
      <c r="U77" s="534"/>
      <c r="V77" s="534"/>
    </row>
    <row r="78" spans="1:22" ht="19.5" customHeight="1" x14ac:dyDescent="0.3">
      <c r="A78" s="607" t="s">
        <v>52</v>
      </c>
      <c r="B78" s="596"/>
      <c r="C78" s="553"/>
      <c r="D78" s="554"/>
      <c r="E78" s="554"/>
      <c r="F78" s="555"/>
      <c r="G78" s="611"/>
      <c r="H78" s="597"/>
      <c r="I78" s="611"/>
      <c r="Q78" s="708"/>
      <c r="R78" s="708"/>
      <c r="U78" s="534"/>
      <c r="V78" s="534"/>
    </row>
    <row r="79" spans="1:22" ht="19.5" customHeight="1" x14ac:dyDescent="0.3">
      <c r="A79" s="608" t="s">
        <v>45</v>
      </c>
      <c r="B79" s="636"/>
      <c r="C79" s="684">
        <v>354.1</v>
      </c>
      <c r="D79" s="641">
        <v>353.2</v>
      </c>
      <c r="E79" s="641">
        <v>400.8</v>
      </c>
      <c r="F79" s="539">
        <v>402.1</v>
      </c>
      <c r="G79" s="576">
        <v>1510.3</v>
      </c>
      <c r="H79" s="597"/>
      <c r="I79" s="576">
        <v>374.2</v>
      </c>
      <c r="Q79" s="708"/>
      <c r="R79" s="708"/>
      <c r="U79" s="534"/>
      <c r="V79" s="534"/>
    </row>
    <row r="80" spans="1:22" s="83" customFormat="1" ht="19.5" customHeight="1" x14ac:dyDescent="0.3">
      <c r="A80" s="609" t="s">
        <v>18</v>
      </c>
      <c r="B80" s="640"/>
      <c r="C80" s="556">
        <v>0.30399999999999999</v>
      </c>
      <c r="D80" s="368">
        <v>0.308</v>
      </c>
      <c r="E80" s="368">
        <v>0.34299999999999997</v>
      </c>
      <c r="F80" s="685">
        <v>0.32200000000000001</v>
      </c>
      <c r="G80" s="577">
        <v>0.31900000000000001</v>
      </c>
      <c r="H80" s="658"/>
      <c r="I80" s="577">
        <v>0.28699999999999998</v>
      </c>
      <c r="J80" s="600"/>
      <c r="K80" s="600"/>
      <c r="L80"/>
      <c r="M80"/>
      <c r="N80"/>
      <c r="O80"/>
      <c r="P80"/>
      <c r="Q80" s="708"/>
      <c r="R80" s="708"/>
      <c r="S80"/>
      <c r="T80"/>
      <c r="U80" s="534"/>
      <c r="V80" s="534"/>
    </row>
    <row r="81" spans="1:22" ht="19.5" customHeight="1" x14ac:dyDescent="0.3">
      <c r="A81" s="608" t="s">
        <v>46</v>
      </c>
      <c r="B81" s="636"/>
      <c r="C81" s="684">
        <v>164.4</v>
      </c>
      <c r="D81" s="641">
        <v>163.4</v>
      </c>
      <c r="E81" s="641">
        <v>163.80000000000001</v>
      </c>
      <c r="F81" s="539">
        <v>179.3</v>
      </c>
      <c r="G81" s="576">
        <v>671</v>
      </c>
      <c r="H81" s="597"/>
      <c r="I81" s="576">
        <v>184.7</v>
      </c>
      <c r="Q81" s="708"/>
      <c r="R81" s="708"/>
      <c r="U81" s="534"/>
      <c r="V81" s="534"/>
    </row>
    <row r="82" spans="1:22" s="83" customFormat="1" ht="19.5" customHeight="1" x14ac:dyDescent="0.3">
      <c r="A82" s="609" t="s">
        <v>18</v>
      </c>
      <c r="B82" s="640"/>
      <c r="C82" s="556">
        <v>0.14099999999999999</v>
      </c>
      <c r="D82" s="368">
        <v>0.14300000000000002</v>
      </c>
      <c r="E82" s="368">
        <v>0.14000000000000001</v>
      </c>
      <c r="F82" s="685">
        <v>0.14400000000000002</v>
      </c>
      <c r="G82" s="577">
        <v>0.14199999999999999</v>
      </c>
      <c r="H82" s="658"/>
      <c r="I82" s="577">
        <v>0.14199999999999999</v>
      </c>
      <c r="J82" s="600"/>
      <c r="K82" s="600"/>
      <c r="L82"/>
      <c r="M82"/>
      <c r="N82"/>
      <c r="O82"/>
      <c r="P82"/>
      <c r="Q82" s="708"/>
      <c r="R82" s="708"/>
      <c r="S82"/>
      <c r="T82"/>
      <c r="U82" s="534"/>
      <c r="V82" s="534"/>
    </row>
    <row r="83" spans="1:22" ht="19.5" customHeight="1" x14ac:dyDescent="0.3">
      <c r="A83" s="608" t="s">
        <v>47</v>
      </c>
      <c r="B83" s="636"/>
      <c r="C83" s="684">
        <v>173.6</v>
      </c>
      <c r="D83" s="641">
        <v>174.5</v>
      </c>
      <c r="E83" s="641">
        <v>222.9</v>
      </c>
      <c r="F83" s="539">
        <v>208.2</v>
      </c>
      <c r="G83" s="576">
        <v>779.2</v>
      </c>
      <c r="H83" s="597"/>
      <c r="I83" s="576">
        <v>175.8</v>
      </c>
      <c r="Q83" s="708"/>
      <c r="R83" s="708"/>
      <c r="U83" s="534"/>
      <c r="V83" s="534"/>
    </row>
    <row r="84" spans="1:22" s="83" customFormat="1" ht="19.5" customHeight="1" x14ac:dyDescent="0.3">
      <c r="A84" s="609" t="s">
        <v>18</v>
      </c>
      <c r="B84" s="640"/>
      <c r="C84" s="556">
        <v>0.14899999999999999</v>
      </c>
      <c r="D84" s="368">
        <v>0.152</v>
      </c>
      <c r="E84" s="368">
        <v>0.19100000000000003</v>
      </c>
      <c r="F84" s="685">
        <v>0.16700000000000001</v>
      </c>
      <c r="G84" s="577">
        <v>0.16500000000000001</v>
      </c>
      <c r="H84" s="658"/>
      <c r="I84" s="577">
        <v>0.13500000000000001</v>
      </c>
      <c r="J84" s="600"/>
      <c r="K84" s="600"/>
      <c r="L84"/>
      <c r="M84"/>
      <c r="N84"/>
      <c r="O84"/>
      <c r="P84"/>
      <c r="Q84" s="708"/>
      <c r="R84" s="708"/>
      <c r="S84"/>
      <c r="T84"/>
      <c r="U84" s="534"/>
      <c r="V84" s="534"/>
    </row>
    <row r="85" spans="1:22" ht="19.5" customHeight="1" x14ac:dyDescent="0.3">
      <c r="A85" s="608" t="s">
        <v>48</v>
      </c>
      <c r="B85" s="636"/>
      <c r="C85" s="684">
        <v>145.19999999999999</v>
      </c>
      <c r="D85" s="641">
        <v>142.30000000000001</v>
      </c>
      <c r="E85" s="641">
        <v>179.1</v>
      </c>
      <c r="F85" s="539">
        <v>163.4</v>
      </c>
      <c r="G85" s="576">
        <v>630</v>
      </c>
      <c r="H85" s="597"/>
      <c r="I85" s="576">
        <v>138</v>
      </c>
      <c r="Q85" s="708"/>
      <c r="R85" s="708"/>
      <c r="U85" s="534"/>
      <c r="V85" s="534"/>
    </row>
    <row r="86" spans="1:22" s="83" customFormat="1" ht="19.5" customHeight="1" x14ac:dyDescent="0.3">
      <c r="A86" s="609" t="s">
        <v>18</v>
      </c>
      <c r="B86" s="640"/>
      <c r="C86" s="556">
        <v>0.125</v>
      </c>
      <c r="D86" s="368">
        <v>0.12400000000000001</v>
      </c>
      <c r="E86" s="368">
        <v>0.153</v>
      </c>
      <c r="F86" s="685">
        <v>0.13100000000000001</v>
      </c>
      <c r="G86" s="577">
        <v>0.13300000000000001</v>
      </c>
      <c r="H86" s="658"/>
      <c r="I86" s="577">
        <v>0.106</v>
      </c>
      <c r="J86" s="600"/>
      <c r="K86" s="600"/>
      <c r="L86"/>
      <c r="M86"/>
      <c r="N86"/>
      <c r="O86"/>
      <c r="P86"/>
      <c r="Q86" s="708"/>
      <c r="R86" s="708"/>
      <c r="S86"/>
      <c r="T86"/>
      <c r="U86" s="534"/>
      <c r="V86" s="534"/>
    </row>
    <row r="87" spans="1:22" ht="19.5" customHeight="1" x14ac:dyDescent="0.3">
      <c r="A87" s="608" t="s">
        <v>49</v>
      </c>
      <c r="B87" s="596"/>
      <c r="C87" s="690">
        <v>2.46</v>
      </c>
      <c r="D87" s="645">
        <v>2.4500000000000002</v>
      </c>
      <c r="E87" s="645">
        <v>3.12</v>
      </c>
      <c r="F87" s="560">
        <v>2.84</v>
      </c>
      <c r="G87" s="580">
        <v>10.86</v>
      </c>
      <c r="H87" s="597"/>
      <c r="I87" s="580">
        <v>2.41</v>
      </c>
      <c r="Q87" s="708"/>
      <c r="R87" s="708"/>
      <c r="U87" s="534"/>
      <c r="V87" s="534"/>
    </row>
    <row r="88" spans="1:22" ht="19.5" customHeight="1" x14ac:dyDescent="0.3">
      <c r="A88" s="609" t="s">
        <v>12</v>
      </c>
      <c r="B88" s="644"/>
      <c r="C88" s="659">
        <v>-4.0000000000000001E-3</v>
      </c>
      <c r="D88" s="662">
        <v>-7.2000000000000008E-2</v>
      </c>
      <c r="E88" s="368">
        <v>0.14300000000000002</v>
      </c>
      <c r="F88" s="685">
        <v>3.3000000000000002E-2</v>
      </c>
      <c r="G88" s="577">
        <v>2.5000000000000001E-2</v>
      </c>
      <c r="H88" s="658"/>
      <c r="I88" s="675">
        <v>-0.02</v>
      </c>
      <c r="J88" s="600"/>
      <c r="K88" s="600"/>
      <c r="Q88" s="708"/>
      <c r="R88" s="708"/>
      <c r="U88" s="534"/>
      <c r="V88" s="534"/>
    </row>
    <row r="89" spans="1:22" ht="19.5" customHeight="1" x14ac:dyDescent="0.3">
      <c r="A89" s="616" t="s">
        <v>50</v>
      </c>
      <c r="B89" s="596"/>
      <c r="C89" s="557">
        <v>0.23399999999999999</v>
      </c>
      <c r="D89" s="536">
        <v>0.24300000000000002</v>
      </c>
      <c r="E89" s="536">
        <v>0.24100000000000002</v>
      </c>
      <c r="F89" s="691">
        <v>0.24</v>
      </c>
      <c r="G89" s="581">
        <v>0.24</v>
      </c>
      <c r="H89" s="597"/>
      <c r="I89" s="581">
        <v>0.23100000000000001</v>
      </c>
      <c r="Q89" s="708"/>
      <c r="R89" s="708"/>
      <c r="U89" s="534"/>
      <c r="V89" s="534"/>
    </row>
    <row r="90" spans="1:22" ht="19.5" customHeight="1" x14ac:dyDescent="0.3">
      <c r="A90" s="615" t="s">
        <v>51</v>
      </c>
      <c r="B90" s="596"/>
      <c r="C90" s="692">
        <v>58931</v>
      </c>
      <c r="D90" s="671">
        <v>58149</v>
      </c>
      <c r="E90" s="671">
        <v>57425</v>
      </c>
      <c r="F90" s="676">
        <v>57435</v>
      </c>
      <c r="G90" s="672">
        <v>57983</v>
      </c>
      <c r="H90" s="597"/>
      <c r="I90" s="672">
        <v>57262</v>
      </c>
      <c r="Q90" s="708"/>
      <c r="R90" s="708"/>
      <c r="U90" s="534"/>
      <c r="V90" s="534"/>
    </row>
    <row r="91" spans="1:22" ht="10.35" customHeight="1" x14ac:dyDescent="0.4">
      <c r="A91" s="25"/>
      <c r="B91" s="596"/>
      <c r="C91" s="27"/>
      <c r="D91" s="27"/>
      <c r="E91" s="27"/>
      <c r="F91" s="27"/>
      <c r="G91" s="27"/>
      <c r="H91" s="597"/>
      <c r="I91" s="27"/>
      <c r="Q91" s="708"/>
      <c r="R91" s="708"/>
      <c r="U91" s="534"/>
      <c r="V91" s="534"/>
    </row>
    <row r="92" spans="1:22" ht="23.25" customHeight="1" x14ac:dyDescent="0.3">
      <c r="A92" s="618" t="s">
        <v>53</v>
      </c>
      <c r="B92" s="596"/>
      <c r="C92" s="541"/>
      <c r="D92" s="537"/>
      <c r="E92" s="537"/>
      <c r="F92" s="542"/>
      <c r="G92" s="575"/>
      <c r="H92" s="597"/>
      <c r="I92" s="575"/>
      <c r="Q92" s="708"/>
      <c r="R92" s="708"/>
      <c r="U92" s="534"/>
      <c r="V92" s="534"/>
    </row>
    <row r="93" spans="1:22" ht="19.5" customHeight="1" x14ac:dyDescent="0.3">
      <c r="A93" s="608" t="s">
        <v>54</v>
      </c>
      <c r="B93" s="644"/>
      <c r="C93" s="684">
        <v>1983.7</v>
      </c>
      <c r="D93" s="641">
        <v>1787.2</v>
      </c>
      <c r="E93" s="641">
        <v>2036.4</v>
      </c>
      <c r="F93" s="539">
        <v>1286.3</v>
      </c>
      <c r="G93" s="576">
        <v>1286.3</v>
      </c>
      <c r="H93" s="597"/>
      <c r="I93" s="576">
        <v>1173.5999999999999</v>
      </c>
      <c r="Q93" s="708"/>
      <c r="R93" s="708"/>
      <c r="U93" s="534"/>
      <c r="V93" s="534"/>
    </row>
    <row r="94" spans="1:22" ht="19.5" customHeight="1" x14ac:dyDescent="0.3">
      <c r="A94" s="614" t="s">
        <v>55</v>
      </c>
      <c r="B94" s="596"/>
      <c r="C94" s="693">
        <v>931.4</v>
      </c>
      <c r="D94" s="664">
        <v>960.9</v>
      </c>
      <c r="E94" s="664">
        <v>935.1</v>
      </c>
      <c r="F94" s="694">
        <v>1002.2</v>
      </c>
      <c r="G94" s="631">
        <v>1002.2</v>
      </c>
      <c r="H94" s="597"/>
      <c r="I94" s="631">
        <v>1090.0999999999999</v>
      </c>
      <c r="Q94" s="708"/>
      <c r="R94" s="708"/>
      <c r="U94" s="534"/>
      <c r="V94" s="534"/>
    </row>
    <row r="95" spans="1:22" ht="19.5" customHeight="1" x14ac:dyDescent="0.35">
      <c r="A95" s="849" t="s">
        <v>56</v>
      </c>
      <c r="B95" s="596"/>
      <c r="C95" s="552">
        <v>73</v>
      </c>
      <c r="D95" s="646">
        <v>76</v>
      </c>
      <c r="E95" s="646">
        <v>74</v>
      </c>
      <c r="F95" s="695">
        <v>70</v>
      </c>
      <c r="G95" s="632">
        <v>70</v>
      </c>
      <c r="H95" s="597"/>
      <c r="I95" s="632">
        <v>75</v>
      </c>
      <c r="Q95" s="708"/>
      <c r="R95" s="708"/>
      <c r="U95" s="534"/>
      <c r="V95" s="534"/>
    </row>
    <row r="96" spans="1:22" ht="19.5" customHeight="1" x14ac:dyDescent="0.3">
      <c r="A96" s="615" t="s">
        <v>57</v>
      </c>
      <c r="B96" s="596"/>
      <c r="C96" s="696">
        <v>2424.6</v>
      </c>
      <c r="D96" s="670">
        <v>2313.1999999999998</v>
      </c>
      <c r="E96" s="670">
        <v>2425.8000000000002</v>
      </c>
      <c r="F96" s="697">
        <v>1605.2</v>
      </c>
      <c r="G96" s="633">
        <v>1605.2</v>
      </c>
      <c r="H96" s="597"/>
      <c r="I96" s="633">
        <v>1626.6</v>
      </c>
      <c r="Q96" s="708"/>
      <c r="R96" s="708"/>
      <c r="U96" s="534"/>
      <c r="V96" s="534"/>
    </row>
    <row r="97" spans="1:22" ht="10.35" customHeight="1" x14ac:dyDescent="0.4">
      <c r="A97" s="25"/>
      <c r="B97" s="596"/>
      <c r="C97" s="27"/>
      <c r="D97" s="27"/>
      <c r="E97" s="27"/>
      <c r="F97" s="27"/>
      <c r="G97" s="27"/>
      <c r="H97" s="597"/>
      <c r="I97" s="27"/>
      <c r="Q97" s="708"/>
      <c r="R97" s="708"/>
      <c r="U97" s="534"/>
      <c r="V97" s="534"/>
    </row>
    <row r="98" spans="1:22" ht="23.25" customHeight="1" x14ac:dyDescent="0.3">
      <c r="A98" s="618" t="s">
        <v>58</v>
      </c>
      <c r="B98" s="643"/>
      <c r="C98" s="541"/>
      <c r="D98" s="537"/>
      <c r="E98" s="537"/>
      <c r="F98" s="542"/>
      <c r="G98" s="575"/>
      <c r="H98" s="597"/>
      <c r="I98" s="575"/>
      <c r="Q98" s="708"/>
      <c r="R98" s="708"/>
      <c r="U98" s="534"/>
      <c r="V98" s="534"/>
    </row>
    <row r="99" spans="1:22" ht="19.5" customHeight="1" x14ac:dyDescent="0.3">
      <c r="A99" s="608" t="s">
        <v>59</v>
      </c>
      <c r="B99" s="647"/>
      <c r="C99" s="540">
        <v>129.9</v>
      </c>
      <c r="D99" s="665">
        <v>57</v>
      </c>
      <c r="E99" s="665">
        <v>242</v>
      </c>
      <c r="F99" s="698">
        <v>130.30000000000001</v>
      </c>
      <c r="G99" s="715">
        <v>559.20000000000005</v>
      </c>
      <c r="H99" s="597"/>
      <c r="I99" s="715">
        <v>24.2</v>
      </c>
      <c r="Q99" s="708"/>
      <c r="R99" s="708"/>
      <c r="U99" s="534"/>
      <c r="V99" s="534"/>
    </row>
    <row r="100" spans="1:22" ht="19.5" customHeight="1" x14ac:dyDescent="0.3">
      <c r="A100" s="614" t="s">
        <v>60</v>
      </c>
      <c r="B100" s="647"/>
      <c r="C100" s="551">
        <v>-51</v>
      </c>
      <c r="D100" s="666">
        <v>-22.8</v>
      </c>
      <c r="E100" s="666">
        <v>34.700000000000003</v>
      </c>
      <c r="F100" s="699">
        <v>-845.9</v>
      </c>
      <c r="G100" s="668">
        <v>-885</v>
      </c>
      <c r="H100" s="597"/>
      <c r="I100" s="668">
        <v>-5.3</v>
      </c>
      <c r="Q100" s="708"/>
      <c r="R100" s="708"/>
      <c r="U100" s="534"/>
      <c r="V100" s="534"/>
    </row>
    <row r="101" spans="1:22" ht="19.5" customHeight="1" x14ac:dyDescent="0.3">
      <c r="A101" s="608" t="s">
        <v>61</v>
      </c>
      <c r="B101" s="647"/>
      <c r="C101" s="540">
        <v>-112.1</v>
      </c>
      <c r="D101" s="665">
        <v>-226.1</v>
      </c>
      <c r="E101" s="665">
        <v>-53.5</v>
      </c>
      <c r="F101" s="698">
        <v>1.3</v>
      </c>
      <c r="G101" s="715">
        <v>-390.4</v>
      </c>
      <c r="H101" s="597"/>
      <c r="I101" s="715">
        <v>-149.5</v>
      </c>
      <c r="Q101" s="708"/>
      <c r="R101" s="708"/>
      <c r="U101" s="534"/>
      <c r="V101" s="534"/>
    </row>
    <row r="102" spans="1:22" ht="19.5" customHeight="1" x14ac:dyDescent="0.3">
      <c r="A102" s="614" t="s">
        <v>62</v>
      </c>
      <c r="B102" s="647"/>
      <c r="C102" s="551">
        <v>-19.600000000000001</v>
      </c>
      <c r="D102" s="666">
        <v>-6.9</v>
      </c>
      <c r="E102" s="666">
        <v>25.9</v>
      </c>
      <c r="F102" s="699">
        <f>-36+0.1</f>
        <v>-35.9</v>
      </c>
      <c r="G102" s="668">
        <v>-36.5</v>
      </c>
      <c r="H102" s="597"/>
      <c r="I102" s="668">
        <v>18.8</v>
      </c>
      <c r="Q102" s="708"/>
      <c r="R102" s="708"/>
      <c r="U102" s="534"/>
      <c r="V102" s="534"/>
    </row>
    <row r="103" spans="1:22" ht="19.5" customHeight="1" x14ac:dyDescent="0.3">
      <c r="A103" s="608" t="s">
        <v>63</v>
      </c>
      <c r="B103" s="647"/>
      <c r="C103" s="540">
        <v>-52.7</v>
      </c>
      <c r="D103" s="665">
        <v>-198.8</v>
      </c>
      <c r="E103" s="665">
        <v>249.1</v>
      </c>
      <c r="F103" s="698">
        <v>-750.3</v>
      </c>
      <c r="G103" s="715">
        <v>-752.7</v>
      </c>
      <c r="H103" s="597"/>
      <c r="I103" s="715">
        <v>-111.9</v>
      </c>
      <c r="Q103" s="708"/>
      <c r="R103" s="708"/>
      <c r="U103" s="534"/>
      <c r="V103" s="534"/>
    </row>
    <row r="104" spans="1:22" ht="19.5" customHeight="1" x14ac:dyDescent="0.3">
      <c r="A104" s="614" t="s">
        <v>64</v>
      </c>
      <c r="B104" s="647"/>
      <c r="C104" s="551">
        <v>-6.7</v>
      </c>
      <c r="D104" s="666">
        <v>-4.7</v>
      </c>
      <c r="E104" s="666">
        <v>-5</v>
      </c>
      <c r="F104" s="699">
        <v>-15.7</v>
      </c>
      <c r="G104" s="668">
        <v>-32.1</v>
      </c>
      <c r="H104" s="597"/>
      <c r="I104" s="668">
        <v>-9.3000000000000007</v>
      </c>
      <c r="Q104" s="708"/>
      <c r="R104" s="708"/>
      <c r="U104" s="534"/>
      <c r="V104" s="534"/>
    </row>
    <row r="105" spans="1:22" ht="19.5" customHeight="1" x14ac:dyDescent="0.35">
      <c r="A105" s="850" t="s">
        <v>65</v>
      </c>
      <c r="B105" s="647"/>
      <c r="C105" s="540">
        <v>123.2</v>
      </c>
      <c r="D105" s="665">
        <v>52.3</v>
      </c>
      <c r="E105" s="665">
        <v>237</v>
      </c>
      <c r="F105" s="698">
        <v>114.5</v>
      </c>
      <c r="G105" s="715">
        <v>527</v>
      </c>
      <c r="H105" s="597"/>
      <c r="I105" s="715">
        <v>14.8</v>
      </c>
      <c r="Q105" s="708"/>
      <c r="R105" s="708"/>
      <c r="U105" s="534"/>
      <c r="V105" s="534"/>
    </row>
    <row r="106" spans="1:22" ht="19.5" customHeight="1" x14ac:dyDescent="0.35">
      <c r="A106" s="851" t="s">
        <v>66</v>
      </c>
      <c r="B106" s="640"/>
      <c r="C106" s="657">
        <v>0.84799999999999998</v>
      </c>
      <c r="D106" s="663">
        <v>0.36799999999999999</v>
      </c>
      <c r="E106" s="663">
        <v>1.3230000000000002</v>
      </c>
      <c r="F106" s="700">
        <v>0.70099999999999996</v>
      </c>
      <c r="G106" s="669">
        <v>0.83700000000000008</v>
      </c>
      <c r="H106" s="597"/>
      <c r="I106" s="669">
        <v>0.107</v>
      </c>
      <c r="Q106" s="708"/>
      <c r="R106" s="708"/>
      <c r="U106" s="534"/>
      <c r="V106" s="534"/>
    </row>
    <row r="107" spans="1:22" ht="10.35" customHeight="1" x14ac:dyDescent="0.4">
      <c r="A107" s="25"/>
      <c r="B107" s="596"/>
      <c r="C107" s="27"/>
      <c r="D107" s="27"/>
      <c r="E107" s="27"/>
      <c r="F107" s="27"/>
      <c r="G107" s="27"/>
      <c r="H107" s="597"/>
      <c r="I107" s="27"/>
      <c r="Q107" s="708"/>
      <c r="R107" s="708"/>
      <c r="U107" s="534"/>
      <c r="V107" s="534"/>
    </row>
    <row r="108" spans="1:22" ht="23.25" customHeight="1" x14ac:dyDescent="0.3">
      <c r="A108" s="618" t="s">
        <v>67</v>
      </c>
      <c r="B108" s="596"/>
      <c r="C108" s="541"/>
      <c r="D108" s="537"/>
      <c r="E108" s="537"/>
      <c r="F108" s="542"/>
      <c r="G108" s="575"/>
      <c r="H108" s="597"/>
      <c r="I108" s="575"/>
      <c r="Q108" s="708"/>
      <c r="R108" s="708"/>
      <c r="U108" s="534"/>
      <c r="V108" s="534"/>
    </row>
    <row r="109" spans="1:22" ht="19.5" customHeight="1" x14ac:dyDescent="0.3">
      <c r="A109" s="602" t="s">
        <v>68</v>
      </c>
      <c r="B109" s="639"/>
      <c r="C109" s="543"/>
      <c r="D109" s="394"/>
      <c r="E109" s="394"/>
      <c r="F109" s="544"/>
      <c r="G109" s="579"/>
      <c r="H109" s="597"/>
      <c r="I109" s="579"/>
      <c r="Q109" s="708"/>
      <c r="R109" s="708"/>
      <c r="U109" s="534"/>
      <c r="V109" s="534"/>
    </row>
    <row r="110" spans="1:22" ht="19.5" customHeight="1" x14ac:dyDescent="0.3">
      <c r="A110" s="608" t="s">
        <v>69</v>
      </c>
      <c r="B110" s="596"/>
      <c r="C110" s="561">
        <v>0.67099999999999993</v>
      </c>
      <c r="D110" s="386">
        <v>0.67</v>
      </c>
      <c r="E110" s="386">
        <v>0.66700000000000004</v>
      </c>
      <c r="F110" s="562">
        <v>0.63600000000000001</v>
      </c>
      <c r="G110" s="621">
        <v>0.66</v>
      </c>
      <c r="H110" s="597"/>
      <c r="I110" s="621">
        <v>0.61599999999999999</v>
      </c>
      <c r="Q110" s="708"/>
      <c r="R110" s="708"/>
      <c r="U110" s="534"/>
      <c r="V110" s="534"/>
    </row>
    <row r="111" spans="1:22" ht="19.5" customHeight="1" x14ac:dyDescent="0.3">
      <c r="A111" s="614" t="s">
        <v>70</v>
      </c>
      <c r="B111" s="596"/>
      <c r="C111" s="701">
        <v>0.161</v>
      </c>
      <c r="D111" s="667">
        <v>0.158</v>
      </c>
      <c r="E111" s="667">
        <v>0.161</v>
      </c>
      <c r="F111" s="702">
        <v>0.158</v>
      </c>
      <c r="G111" s="630">
        <v>0.159</v>
      </c>
      <c r="H111" s="597"/>
      <c r="I111" s="630">
        <v>0.156</v>
      </c>
      <c r="Q111" s="708"/>
      <c r="R111" s="708"/>
      <c r="U111" s="534"/>
      <c r="V111" s="534"/>
    </row>
    <row r="112" spans="1:22" ht="19.5" customHeight="1" x14ac:dyDescent="0.3">
      <c r="A112" s="608" t="s">
        <v>71</v>
      </c>
      <c r="B112" s="596"/>
      <c r="C112" s="561">
        <v>6.7000000000000004E-2</v>
      </c>
      <c r="D112" s="386">
        <v>6.7000000000000004E-2</v>
      </c>
      <c r="E112" s="386">
        <v>6.6000000000000003E-2</v>
      </c>
      <c r="F112" s="562">
        <v>6.8000000000000005E-2</v>
      </c>
      <c r="G112" s="621">
        <v>6.7000000000000004E-2</v>
      </c>
      <c r="H112" s="597"/>
      <c r="I112" s="621">
        <v>8.3000000000000004E-2</v>
      </c>
      <c r="Q112" s="708"/>
      <c r="R112" s="708"/>
      <c r="U112" s="534"/>
      <c r="V112" s="534"/>
    </row>
    <row r="113" spans="1:23" ht="19.5" customHeight="1" x14ac:dyDescent="0.3">
      <c r="A113" s="614" t="s">
        <v>72</v>
      </c>
      <c r="B113" s="596"/>
      <c r="C113" s="701">
        <v>3.9E-2</v>
      </c>
      <c r="D113" s="667">
        <v>4.0999999999999995E-2</v>
      </c>
      <c r="E113" s="667">
        <v>4.0999999999999995E-2</v>
      </c>
      <c r="F113" s="702">
        <v>4.0999999999999995E-2</v>
      </c>
      <c r="G113" s="630">
        <v>0.04</v>
      </c>
      <c r="H113" s="597"/>
      <c r="I113" s="630">
        <v>4.2000000000000003E-2</v>
      </c>
      <c r="Q113" s="708"/>
      <c r="R113" s="708"/>
      <c r="U113" s="534"/>
      <c r="V113" s="534"/>
    </row>
    <row r="114" spans="1:23" s="210" customFormat="1" ht="19.5" customHeight="1" x14ac:dyDescent="0.3">
      <c r="A114" s="608" t="s">
        <v>73</v>
      </c>
      <c r="B114" s="596"/>
      <c r="C114" s="561">
        <v>0</v>
      </c>
      <c r="D114" s="386">
        <v>0</v>
      </c>
      <c r="E114" s="386">
        <v>0</v>
      </c>
      <c r="F114" s="562">
        <v>2.1000000000000001E-2</v>
      </c>
      <c r="G114" s="621">
        <v>6.0000000000000001E-3</v>
      </c>
      <c r="H114" s="597"/>
      <c r="I114" s="621">
        <v>2.8000000000000001E-2</v>
      </c>
      <c r="J114"/>
      <c r="K114"/>
      <c r="L114"/>
      <c r="M114"/>
      <c r="N114"/>
      <c r="O114"/>
      <c r="P114"/>
      <c r="Q114" s="708"/>
      <c r="R114" s="708"/>
      <c r="S114"/>
      <c r="T114"/>
      <c r="U114" s="534"/>
      <c r="V114" s="534"/>
      <c r="W114"/>
    </row>
    <row r="115" spans="1:23" ht="19.5" customHeight="1" x14ac:dyDescent="0.3">
      <c r="A115" s="614" t="s">
        <v>74</v>
      </c>
      <c r="B115" s="596"/>
      <c r="C115" s="701">
        <v>1.8000000000000002E-2</v>
      </c>
      <c r="D115" s="667">
        <v>1.7000000000000001E-2</v>
      </c>
      <c r="E115" s="667">
        <v>1.8000000000000002E-2</v>
      </c>
      <c r="F115" s="702">
        <v>1.7000000000000001E-2</v>
      </c>
      <c r="G115" s="630">
        <v>1.8000000000000002E-2</v>
      </c>
      <c r="H115" s="597"/>
      <c r="I115" s="630">
        <v>1.9E-2</v>
      </c>
      <c r="Q115" s="708"/>
      <c r="R115" s="708"/>
      <c r="U115" s="534"/>
      <c r="V115" s="534"/>
    </row>
    <row r="116" spans="1:23" s="210" customFormat="1" ht="19.5" customHeight="1" x14ac:dyDescent="0.3">
      <c r="A116" s="608" t="s">
        <v>75</v>
      </c>
      <c r="B116" s="596"/>
      <c r="C116" s="561">
        <v>4.4000000000000004E-2</v>
      </c>
      <c r="D116" s="386">
        <v>4.7E-2</v>
      </c>
      <c r="E116" s="386">
        <v>4.7E-2</v>
      </c>
      <c r="F116" s="562">
        <v>5.9000000000000004E-2</v>
      </c>
      <c r="G116" s="621">
        <v>0.05</v>
      </c>
      <c r="H116" s="597"/>
      <c r="I116" s="621">
        <v>5.6000000000000001E-2</v>
      </c>
      <c r="J116"/>
      <c r="K116"/>
      <c r="L116"/>
      <c r="M116"/>
      <c r="Q116" s="717"/>
      <c r="R116" s="717"/>
      <c r="U116" s="718"/>
      <c r="V116" s="718"/>
    </row>
    <row r="117" spans="1:23" ht="19.5" customHeight="1" x14ac:dyDescent="0.3">
      <c r="A117" s="607" t="s">
        <v>76</v>
      </c>
      <c r="B117" s="648"/>
      <c r="C117" s="703"/>
      <c r="D117" s="707"/>
      <c r="E117" s="707"/>
      <c r="F117" s="704"/>
      <c r="G117" s="623"/>
      <c r="H117" s="597"/>
      <c r="I117" s="623"/>
      <c r="Q117" s="708"/>
      <c r="R117" s="708"/>
      <c r="U117" s="534"/>
      <c r="V117" s="534"/>
    </row>
    <row r="118" spans="1:23" ht="19.5" customHeight="1" x14ac:dyDescent="0.3">
      <c r="A118" s="608" t="s">
        <v>69</v>
      </c>
      <c r="B118" s="649"/>
      <c r="C118" s="561">
        <v>0.373</v>
      </c>
      <c r="D118" s="386">
        <v>0.42100000000000004</v>
      </c>
      <c r="E118" s="386">
        <v>0.44900000000000001</v>
      </c>
      <c r="F118" s="562">
        <v>0.41500000000000004</v>
      </c>
      <c r="G118" s="621">
        <v>0.41399999999999998</v>
      </c>
      <c r="H118" s="597"/>
      <c r="I118" s="621">
        <v>0.32500000000000001</v>
      </c>
      <c r="Q118" s="708"/>
      <c r="R118" s="708"/>
      <c r="U118" s="534"/>
      <c r="V118" s="534"/>
    </row>
    <row r="119" spans="1:23" ht="19.5" customHeight="1" x14ac:dyDescent="0.3">
      <c r="A119" s="619" t="s">
        <v>70</v>
      </c>
      <c r="B119" s="649"/>
      <c r="C119" s="701">
        <v>0.16500000000000001</v>
      </c>
      <c r="D119" s="667">
        <v>0.14800000000000002</v>
      </c>
      <c r="E119" s="667">
        <v>0.14499999999999999</v>
      </c>
      <c r="F119" s="702">
        <v>0.14099999999999999</v>
      </c>
      <c r="G119" s="630">
        <v>0.14899999999999999</v>
      </c>
      <c r="H119" s="597"/>
      <c r="I119" s="630">
        <v>0.16</v>
      </c>
      <c r="Q119" s="708"/>
      <c r="R119" s="708"/>
      <c r="U119" s="534"/>
      <c r="V119" s="534"/>
    </row>
    <row r="120" spans="1:23" ht="19.5" customHeight="1" x14ac:dyDescent="0.3">
      <c r="A120" s="608" t="s">
        <v>77</v>
      </c>
      <c r="B120" s="649"/>
      <c r="C120" s="561">
        <v>0.11800000000000001</v>
      </c>
      <c r="D120" s="386">
        <v>0.11</v>
      </c>
      <c r="E120" s="386">
        <v>7.8E-2</v>
      </c>
      <c r="F120" s="562">
        <v>8.5000000000000006E-2</v>
      </c>
      <c r="G120" s="621">
        <v>9.8000000000000004E-2</v>
      </c>
      <c r="H120" s="597"/>
      <c r="I120" s="621">
        <v>0.106</v>
      </c>
      <c r="Q120" s="708"/>
      <c r="R120" s="708"/>
      <c r="U120" s="534"/>
      <c r="V120" s="534"/>
    </row>
    <row r="121" spans="1:23" ht="19.5" customHeight="1" x14ac:dyDescent="0.3">
      <c r="A121" s="619" t="s">
        <v>78</v>
      </c>
      <c r="B121" s="649"/>
      <c r="C121" s="701">
        <v>7.2999999999999995E-2</v>
      </c>
      <c r="D121" s="667">
        <v>8.3000000000000004E-2</v>
      </c>
      <c r="E121" s="667">
        <v>9.0999999999999998E-2</v>
      </c>
      <c r="F121" s="702">
        <v>8.8000000000000009E-2</v>
      </c>
      <c r="G121" s="630">
        <v>8.4000000000000005E-2</v>
      </c>
      <c r="H121" s="597"/>
      <c r="I121" s="630">
        <v>8.8999999999999996E-2</v>
      </c>
      <c r="Q121" s="708"/>
      <c r="R121" s="708"/>
      <c r="U121" s="534"/>
      <c r="V121" s="534"/>
    </row>
    <row r="122" spans="1:23" ht="19.5" customHeight="1" x14ac:dyDescent="0.3">
      <c r="A122" s="608" t="s">
        <v>71</v>
      </c>
      <c r="B122" s="649"/>
      <c r="C122" s="561">
        <v>0.05</v>
      </c>
      <c r="D122" s="386">
        <v>0.04</v>
      </c>
      <c r="E122" s="386">
        <v>3.9E-2</v>
      </c>
      <c r="F122" s="562">
        <v>4.2999999999999997E-2</v>
      </c>
      <c r="G122" s="621">
        <v>4.2999999999999997E-2</v>
      </c>
      <c r="H122" s="597"/>
      <c r="I122" s="621">
        <v>6.6000000000000003E-2</v>
      </c>
      <c r="Q122" s="708"/>
      <c r="R122" s="708"/>
      <c r="U122" s="534"/>
      <c r="V122" s="534"/>
    </row>
    <row r="123" spans="1:23" ht="19.5" customHeight="1" x14ac:dyDescent="0.3">
      <c r="A123" s="619" t="s">
        <v>79</v>
      </c>
      <c r="B123" s="649"/>
      <c r="C123" s="701">
        <v>2.7999999999999997E-2</v>
      </c>
      <c r="D123" s="667">
        <v>2.6000000000000002E-2</v>
      </c>
      <c r="E123" s="667">
        <v>2.5000000000000001E-2</v>
      </c>
      <c r="F123" s="702">
        <v>4.7E-2</v>
      </c>
      <c r="G123" s="630">
        <v>3.2000000000000001E-2</v>
      </c>
      <c r="H123" s="597"/>
      <c r="I123" s="630">
        <v>5.3999999999999999E-2</v>
      </c>
      <c r="Q123" s="708"/>
      <c r="R123" s="708"/>
      <c r="U123" s="534"/>
      <c r="V123" s="534"/>
    </row>
    <row r="124" spans="1:23" ht="18.75" customHeight="1" x14ac:dyDescent="0.3">
      <c r="A124" s="608" t="s">
        <v>72</v>
      </c>
      <c r="B124" s="649"/>
      <c r="C124" s="561">
        <v>3.7000000000000005E-2</v>
      </c>
      <c r="D124" s="386">
        <v>3.4000000000000002E-2</v>
      </c>
      <c r="E124" s="386">
        <v>3.2000000000000001E-2</v>
      </c>
      <c r="F124" s="562">
        <v>0.03</v>
      </c>
      <c r="G124" s="621">
        <v>3.3000000000000002E-2</v>
      </c>
      <c r="H124" s="597"/>
      <c r="I124" s="621">
        <v>3.5000000000000003E-2</v>
      </c>
      <c r="Q124" s="708"/>
      <c r="R124" s="708"/>
      <c r="U124" s="534"/>
      <c r="V124" s="534"/>
    </row>
    <row r="125" spans="1:23" ht="18.75" customHeight="1" x14ac:dyDescent="0.3">
      <c r="A125" s="619" t="s">
        <v>80</v>
      </c>
      <c r="B125" s="596"/>
      <c r="C125" s="563">
        <v>2.8999999999999998E-2</v>
      </c>
      <c r="D125" s="532">
        <v>2.6000000000000002E-2</v>
      </c>
      <c r="E125" s="532">
        <v>2.7999999999999997E-2</v>
      </c>
      <c r="F125" s="564">
        <v>2.6000000000000002E-2</v>
      </c>
      <c r="G125" s="622">
        <v>2.7000000000000003E-2</v>
      </c>
      <c r="H125" s="597"/>
      <c r="I125" s="622">
        <v>2.9000000000000001E-2</v>
      </c>
      <c r="Q125" s="708"/>
      <c r="R125" s="708"/>
      <c r="U125" s="534"/>
      <c r="V125" s="534"/>
    </row>
    <row r="126" spans="1:23" ht="19.5" customHeight="1" x14ac:dyDescent="0.3">
      <c r="A126" s="608" t="s">
        <v>81</v>
      </c>
      <c r="B126" s="649"/>
      <c r="C126" s="561">
        <v>2.1000000000000001E-2</v>
      </c>
      <c r="D126" s="386">
        <v>2.2000000000000002E-2</v>
      </c>
      <c r="E126" s="386">
        <v>2.2000000000000002E-2</v>
      </c>
      <c r="F126" s="562">
        <v>2.3E-2</v>
      </c>
      <c r="G126" s="621">
        <v>2.2000000000000002E-2</v>
      </c>
      <c r="H126" s="597"/>
      <c r="I126" s="621">
        <v>2.8000000000000001E-2</v>
      </c>
      <c r="Q126" s="708"/>
      <c r="R126" s="708"/>
      <c r="V126" s="534"/>
    </row>
    <row r="127" spans="1:23" ht="19.5" customHeight="1" x14ac:dyDescent="0.3">
      <c r="A127" s="619" t="s">
        <v>74</v>
      </c>
      <c r="B127" s="596"/>
      <c r="C127" s="563">
        <v>2.2000000000000002E-2</v>
      </c>
      <c r="D127" s="532">
        <v>1.8000000000000002E-2</v>
      </c>
      <c r="E127" s="532">
        <v>1.7000000000000001E-2</v>
      </c>
      <c r="F127" s="564">
        <v>1.6E-2</v>
      </c>
      <c r="G127" s="622">
        <v>1.8000000000000002E-2</v>
      </c>
      <c r="H127" s="597"/>
      <c r="I127" s="622">
        <v>2.3E-2</v>
      </c>
      <c r="Q127" s="708"/>
      <c r="R127" s="708"/>
      <c r="V127" s="534"/>
    </row>
    <row r="128" spans="1:23" ht="19.5" customHeight="1" x14ac:dyDescent="0.3">
      <c r="A128" s="620" t="s">
        <v>75</v>
      </c>
      <c r="B128" s="649"/>
      <c r="C128" s="732">
        <v>8.4000000000000005E-2</v>
      </c>
      <c r="D128" s="733">
        <v>7.1999999999999995E-2</v>
      </c>
      <c r="E128" s="733">
        <v>7.3999999999999996E-2</v>
      </c>
      <c r="F128" s="734">
        <v>8.5999999999999993E-2</v>
      </c>
      <c r="G128" s="735">
        <v>0.08</v>
      </c>
      <c r="H128" s="597"/>
      <c r="I128" s="735">
        <v>8.5000000000000006E-2</v>
      </c>
      <c r="Q128" s="708"/>
      <c r="R128" s="708"/>
      <c r="V128" s="534"/>
    </row>
    <row r="129" spans="1:22" ht="10.35" customHeight="1" x14ac:dyDescent="0.25">
      <c r="A129" s="75"/>
      <c r="B129" s="650"/>
      <c r="C129" s="650"/>
      <c r="D129" s="650"/>
      <c r="E129" s="650"/>
      <c r="F129" s="650"/>
      <c r="G129" s="650"/>
      <c r="H129" s="597"/>
      <c r="I129" s="650"/>
      <c r="Q129" s="708"/>
      <c r="R129" s="708"/>
      <c r="U129" s="534"/>
      <c r="V129" s="534"/>
    </row>
    <row r="130" spans="1:22" ht="23.25" customHeight="1" x14ac:dyDescent="0.3">
      <c r="A130" s="618" t="s">
        <v>82</v>
      </c>
      <c r="B130" s="596"/>
      <c r="C130" s="545"/>
      <c r="D130" s="546"/>
      <c r="E130" s="546"/>
      <c r="F130" s="547"/>
      <c r="G130" s="547"/>
      <c r="H130" s="597"/>
      <c r="I130" s="629"/>
      <c r="Q130" s="708"/>
      <c r="R130" s="708"/>
      <c r="U130" s="534"/>
      <c r="V130" s="534"/>
    </row>
    <row r="131" spans="1:22" ht="19.5" customHeight="1" x14ac:dyDescent="0.3">
      <c r="A131" s="608" t="s">
        <v>83</v>
      </c>
      <c r="B131" s="596"/>
      <c r="C131" s="705">
        <v>52800</v>
      </c>
      <c r="D131" s="677">
        <v>52650</v>
      </c>
      <c r="E131" s="677">
        <v>53250</v>
      </c>
      <c r="F131" s="678">
        <v>61200</v>
      </c>
      <c r="G131" s="678">
        <v>61200</v>
      </c>
      <c r="H131" s="597"/>
      <c r="I131" s="856">
        <v>61700</v>
      </c>
      <c r="N131" s="680"/>
      <c r="Q131" s="708"/>
      <c r="R131" s="708"/>
      <c r="U131" s="534"/>
      <c r="V131" s="534"/>
    </row>
    <row r="132" spans="1:22" s="104" customFormat="1" ht="19.5" customHeight="1" x14ac:dyDescent="0.3">
      <c r="A132" s="609" t="s">
        <v>84</v>
      </c>
      <c r="B132" s="596"/>
      <c r="C132" s="659">
        <v>-8.1000000000000003E-2</v>
      </c>
      <c r="D132" s="662">
        <v>-5.2999999999999999E-2</v>
      </c>
      <c r="E132" s="662">
        <v>-2.5000000000000001E-2</v>
      </c>
      <c r="F132" s="685">
        <v>0.151</v>
      </c>
      <c r="G132" s="685">
        <v>0.151</v>
      </c>
      <c r="H132" s="658"/>
      <c r="I132" s="577">
        <v>0.16900000000000001</v>
      </c>
      <c r="J132"/>
      <c r="K132"/>
      <c r="L132"/>
      <c r="M132"/>
      <c r="N132"/>
      <c r="O132"/>
      <c r="P132" s="680"/>
      <c r="Q132" s="708"/>
      <c r="R132" s="708"/>
      <c r="S132"/>
      <c r="T132"/>
      <c r="U132" s="534"/>
      <c r="V132" s="534"/>
    </row>
    <row r="133" spans="1:22" ht="19.5" customHeight="1" x14ac:dyDescent="0.3">
      <c r="A133" s="608" t="s">
        <v>85</v>
      </c>
      <c r="B133" s="596"/>
      <c r="C133" s="705">
        <v>47050</v>
      </c>
      <c r="D133" s="677">
        <v>47000</v>
      </c>
      <c r="E133" s="677">
        <v>47750</v>
      </c>
      <c r="F133" s="678">
        <v>55100</v>
      </c>
      <c r="G133" s="678">
        <v>55100</v>
      </c>
      <c r="H133" s="597"/>
      <c r="I133" s="856">
        <v>55600</v>
      </c>
      <c r="Q133" s="708"/>
      <c r="R133" s="708"/>
      <c r="U133" s="534"/>
      <c r="V133" s="534"/>
    </row>
    <row r="134" spans="1:22" s="104" customFormat="1" ht="19.5" customHeight="1" x14ac:dyDescent="0.3">
      <c r="A134" s="609" t="s">
        <v>86</v>
      </c>
      <c r="B134" s="596"/>
      <c r="C134" s="659">
        <v>-7.9000000000000001E-2</v>
      </c>
      <c r="D134" s="662">
        <v>-4.8000000000000001E-2</v>
      </c>
      <c r="E134" s="662">
        <v>-1.4999999999999999E-2</v>
      </c>
      <c r="F134" s="685">
        <v>0.16399999999999998</v>
      </c>
      <c r="G134" s="685">
        <v>0.16399999999999998</v>
      </c>
      <c r="H134" s="658"/>
      <c r="I134" s="577">
        <v>0.182</v>
      </c>
      <c r="J134"/>
      <c r="K134"/>
      <c r="L134"/>
      <c r="M134"/>
      <c r="N134"/>
      <c r="O134"/>
      <c r="P134"/>
      <c r="Q134" s="708"/>
      <c r="R134" s="708"/>
      <c r="S134"/>
      <c r="T134"/>
      <c r="U134" s="534"/>
      <c r="V134" s="534"/>
    </row>
    <row r="135" spans="1:22" ht="19.5" customHeight="1" x14ac:dyDescent="0.3">
      <c r="A135" s="620" t="s">
        <v>87</v>
      </c>
      <c r="B135" s="596"/>
      <c r="C135" s="548">
        <v>0.76800000000000002</v>
      </c>
      <c r="D135" s="549">
        <v>0.77500000000000002</v>
      </c>
      <c r="E135" s="549">
        <v>0.76400000000000012</v>
      </c>
      <c r="F135" s="550">
        <v>0.76200000000000001</v>
      </c>
      <c r="G135" s="706">
        <v>0.76700000000000002</v>
      </c>
      <c r="H135" s="597"/>
      <c r="I135" s="857">
        <v>0.77500000000000002</v>
      </c>
      <c r="Q135" s="708"/>
      <c r="R135" s="708"/>
      <c r="U135" s="534"/>
      <c r="V135" s="534"/>
    </row>
    <row r="136" spans="1:22" s="583" customFormat="1" ht="19.5" customHeight="1" x14ac:dyDescent="0.3">
      <c r="A136" s="582" t="s">
        <v>88</v>
      </c>
      <c r="B136" s="651"/>
      <c r="C136" s="654"/>
      <c r="D136" s="655"/>
      <c r="E136" s="655"/>
      <c r="F136" s="656"/>
      <c r="G136" s="716"/>
      <c r="H136" s="652"/>
      <c r="I136" s="729"/>
      <c r="J136"/>
      <c r="K136"/>
      <c r="L136"/>
      <c r="M136"/>
      <c r="N136"/>
      <c r="O136"/>
      <c r="P136"/>
      <c r="Q136" s="708"/>
      <c r="R136" s="708"/>
      <c r="S136"/>
      <c r="T136"/>
      <c r="U136" s="584"/>
      <c r="V136" s="584"/>
    </row>
    <row r="137" spans="1:22" s="583" customFormat="1" ht="19.5" customHeight="1" x14ac:dyDescent="0.3">
      <c r="A137" s="722" t="s">
        <v>89</v>
      </c>
      <c r="B137" s="651"/>
      <c r="C137" s="585"/>
      <c r="D137" s="634"/>
      <c r="E137" s="634"/>
      <c r="F137" s="627"/>
      <c r="G137" s="586">
        <v>27850</v>
      </c>
      <c r="H137" s="652"/>
      <c r="I137" s="730"/>
      <c r="J137"/>
      <c r="K137"/>
      <c r="L137"/>
      <c r="M137"/>
      <c r="N137" s="104"/>
      <c r="O137" s="104"/>
      <c r="P137" s="104"/>
      <c r="Q137" s="708"/>
      <c r="R137" s="708"/>
      <c r="S137" s="104"/>
      <c r="T137" s="104"/>
      <c r="U137" s="584"/>
      <c r="V137" s="584"/>
    </row>
    <row r="138" spans="1:22" s="583" customFormat="1" ht="19.5" customHeight="1" x14ac:dyDescent="0.3">
      <c r="A138" s="723" t="s">
        <v>90</v>
      </c>
      <c r="B138" s="727"/>
      <c r="C138" s="585"/>
      <c r="D138" s="634"/>
      <c r="E138" s="634"/>
      <c r="F138" s="627"/>
      <c r="G138" s="724">
        <v>10050</v>
      </c>
      <c r="H138" s="728"/>
      <c r="I138" s="730"/>
      <c r="J138"/>
      <c r="K138"/>
      <c r="L138"/>
      <c r="M138"/>
      <c r="N138" s="104"/>
      <c r="O138" s="104"/>
      <c r="P138" s="104"/>
      <c r="Q138" s="708"/>
      <c r="R138" s="708"/>
      <c r="S138" s="104"/>
      <c r="T138" s="104"/>
      <c r="U138" s="584"/>
      <c r="V138" s="584"/>
    </row>
    <row r="139" spans="1:22" s="583" customFormat="1" ht="19.5" customHeight="1" x14ac:dyDescent="0.3">
      <c r="A139" s="722" t="s">
        <v>91</v>
      </c>
      <c r="B139" s="651"/>
      <c r="C139" s="585"/>
      <c r="D139" s="634"/>
      <c r="E139" s="634"/>
      <c r="F139" s="627"/>
      <c r="G139" s="586">
        <v>9900</v>
      </c>
      <c r="H139" s="652"/>
      <c r="I139" s="730"/>
      <c r="J139"/>
      <c r="K139"/>
      <c r="L139"/>
      <c r="M139"/>
      <c r="N139"/>
      <c r="O139"/>
      <c r="P139"/>
      <c r="Q139" s="708"/>
      <c r="R139" s="708"/>
      <c r="S139"/>
      <c r="T139"/>
      <c r="U139" s="584"/>
      <c r="V139" s="584"/>
    </row>
    <row r="140" spans="1:22" s="583" customFormat="1" ht="19.5" customHeight="1" x14ac:dyDescent="0.3">
      <c r="A140" s="723" t="s">
        <v>92</v>
      </c>
      <c r="B140" s="651"/>
      <c r="C140" s="585"/>
      <c r="D140" s="634"/>
      <c r="E140" s="634"/>
      <c r="F140" s="627"/>
      <c r="G140" s="724">
        <v>7300</v>
      </c>
      <c r="H140" s="652"/>
      <c r="I140" s="730"/>
      <c r="J140"/>
      <c r="K140"/>
      <c r="L140"/>
      <c r="M140"/>
      <c r="N140"/>
      <c r="O140"/>
      <c r="P140"/>
      <c r="Q140" s="708"/>
      <c r="R140" s="708"/>
      <c r="S140"/>
      <c r="T140"/>
      <c r="U140" s="584"/>
      <c r="V140" s="584"/>
    </row>
    <row r="141" spans="1:22" s="583" customFormat="1" ht="19.5" customHeight="1" x14ac:dyDescent="0.3">
      <c r="A141" s="725" t="s">
        <v>93</v>
      </c>
      <c r="B141" s="651"/>
      <c r="C141" s="587"/>
      <c r="D141" s="588"/>
      <c r="E141" s="588"/>
      <c r="F141" s="628"/>
      <c r="G141" s="726">
        <v>55100</v>
      </c>
      <c r="H141" s="652"/>
      <c r="I141" s="731"/>
      <c r="J141"/>
      <c r="K141"/>
      <c r="L141"/>
      <c r="M141"/>
      <c r="N141"/>
      <c r="O141"/>
      <c r="P141"/>
      <c r="Q141" s="708"/>
      <c r="R141" s="708"/>
      <c r="S141"/>
      <c r="T141"/>
      <c r="U141" s="584"/>
      <c r="V141" s="584"/>
    </row>
    <row r="142" spans="1:22" ht="9.6" customHeight="1" x14ac:dyDescent="0.25"/>
    <row r="143" spans="1:22" ht="16.350000000000001" customHeight="1" x14ac:dyDescent="0.3">
      <c r="A143" s="306" t="s">
        <v>94</v>
      </c>
      <c r="B143" s="596"/>
      <c r="C143" s="858"/>
      <c r="D143" s="858"/>
      <c r="E143" s="858"/>
      <c r="F143" s="858"/>
      <c r="G143" s="858"/>
      <c r="H143" s="859"/>
      <c r="I143" s="858"/>
    </row>
    <row r="144" spans="1:22" s="535" customFormat="1" ht="202.2" customHeight="1" x14ac:dyDescent="0.25">
      <c r="A144" s="860" t="s">
        <v>95</v>
      </c>
      <c r="B144" s="860"/>
      <c r="C144" s="860"/>
      <c r="D144" s="860"/>
      <c r="E144" s="860"/>
      <c r="F144" s="860"/>
      <c r="G144" s="860"/>
      <c r="H144" s="860"/>
      <c r="I144" s="860"/>
      <c r="J144"/>
      <c r="K144"/>
      <c r="L144"/>
      <c r="M144"/>
    </row>
    <row r="145" spans="1:13" s="535" customFormat="1" ht="48.6" customHeight="1" x14ac:dyDescent="0.25">
      <c r="A145" s="860" t="s">
        <v>96</v>
      </c>
      <c r="B145" s="860"/>
      <c r="C145" s="860"/>
      <c r="D145" s="860"/>
      <c r="E145" s="860"/>
      <c r="F145" s="860"/>
      <c r="G145" s="860"/>
      <c r="H145" s="860"/>
      <c r="I145" s="860"/>
      <c r="J145"/>
      <c r="K145"/>
      <c r="L145"/>
      <c r="M145"/>
    </row>
    <row r="146" spans="1:13" s="535" customFormat="1" ht="52.8" customHeight="1" x14ac:dyDescent="0.25">
      <c r="A146" s="860" t="s">
        <v>97</v>
      </c>
      <c r="B146" s="860"/>
      <c r="C146" s="860"/>
      <c r="D146" s="860"/>
      <c r="E146" s="860"/>
      <c r="F146" s="860"/>
      <c r="G146" s="860"/>
      <c r="H146" s="860"/>
      <c r="I146" s="860"/>
      <c r="J146"/>
      <c r="K146"/>
      <c r="L146"/>
      <c r="M146"/>
    </row>
    <row r="147" spans="1:13" s="535" customFormat="1" ht="19.649999999999999" customHeight="1" x14ac:dyDescent="0.25">
      <c r="A147" s="860" t="s">
        <v>98</v>
      </c>
      <c r="B147" s="860"/>
      <c r="C147" s="860"/>
      <c r="D147" s="860"/>
      <c r="E147" s="860"/>
      <c r="F147" s="860"/>
      <c r="G147" s="860"/>
      <c r="H147" s="860"/>
      <c r="I147" s="860"/>
      <c r="J147"/>
      <c r="K147"/>
      <c r="L147"/>
      <c r="M147"/>
    </row>
    <row r="148" spans="1:13" s="535" customFormat="1" ht="20.399999999999999" customHeight="1" x14ac:dyDescent="0.25">
      <c r="A148" s="860" t="s">
        <v>99</v>
      </c>
      <c r="B148" s="860"/>
      <c r="C148" s="860"/>
      <c r="D148" s="860"/>
      <c r="E148" s="860"/>
      <c r="F148" s="860"/>
      <c r="G148" s="860"/>
      <c r="H148" s="860"/>
      <c r="I148" s="860"/>
      <c r="J148"/>
      <c r="K148"/>
      <c r="L148"/>
      <c r="M148"/>
    </row>
    <row r="149" spans="1:13" s="535" customFormat="1" ht="24" customHeight="1" x14ac:dyDescent="0.25">
      <c r="A149" s="653"/>
      <c r="B149" s="653"/>
      <c r="C149" s="653"/>
      <c r="D149" s="653"/>
      <c r="E149" s="653"/>
      <c r="F149" s="653"/>
      <c r="G149" s="653"/>
      <c r="H149" s="653"/>
      <c r="I149" s="653"/>
      <c r="J149"/>
      <c r="K149"/>
      <c r="L149"/>
      <c r="M149"/>
    </row>
    <row r="153" spans="1:13" x14ac:dyDescent="0.25">
      <c r="C153" s="599"/>
      <c r="D153" s="599"/>
      <c r="E153" s="599"/>
      <c r="F153" s="599"/>
      <c r="G153" s="599"/>
      <c r="I153" s="599"/>
    </row>
    <row r="154" spans="1:13" x14ac:dyDescent="0.25">
      <c r="C154" s="600"/>
      <c r="D154" s="600"/>
      <c r="E154" s="600"/>
      <c r="F154" s="600"/>
      <c r="G154" s="600"/>
      <c r="I154" s="600"/>
    </row>
  </sheetData>
  <sortState xmlns:xlrd2="http://schemas.microsoft.com/office/spreadsheetml/2017/richdata2" ref="A137:W142">
    <sortCondition descending="1" ref="G137:G142"/>
  </sortState>
  <mergeCells count="6">
    <mergeCell ref="A146:I146"/>
    <mergeCell ref="A147:I147"/>
    <mergeCell ref="A148:I148"/>
    <mergeCell ref="C9:G9"/>
    <mergeCell ref="A144:I144"/>
    <mergeCell ref="A145:I145"/>
  </mergeCells>
  <phoneticPr fontId="69" type="noConversion"/>
  <pageMargins left="0.25" right="0.25" top="0.75" bottom="0.75" header="0.3" footer="0.3"/>
  <pageSetup scale="64" fitToHeight="0" orientation="landscape" r:id="rId1"/>
  <headerFooter>
    <oddFooter>Page &amp;P</oddFooter>
  </headerFooter>
  <rowBreaks count="5" manualBreakCount="5">
    <brk id="34" max="12" man="1"/>
    <brk id="63" max="12" man="1"/>
    <brk id="91" max="12" man="1"/>
    <brk id="107" max="12" man="1"/>
    <brk id="129"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59"/>
  <sheetViews>
    <sheetView showGridLines="0" zoomScale="85" zoomScaleNormal="85" zoomScaleSheetLayoutView="80" zoomScalePageLayoutView="80" workbookViewId="0">
      <pane ySplit="8" topLeftCell="A9" activePane="bottomLeft" state="frozen"/>
      <selection pane="bottomLeft" activeCell="K14" sqref="K14"/>
    </sheetView>
  </sheetViews>
  <sheetFormatPr defaultColWidth="21.33203125" defaultRowHeight="13.8" x14ac:dyDescent="0.3"/>
  <cols>
    <col min="1" max="1" width="56.109375" style="222" bestFit="1" customWidth="1"/>
    <col min="2" max="11" width="8.77734375" style="222" bestFit="1" customWidth="1"/>
    <col min="12" max="16384" width="21.33203125" style="222"/>
  </cols>
  <sheetData>
    <row r="1" spans="1:15" ht="14.85" customHeight="1" x14ac:dyDescent="0.3">
      <c r="B1" s="223"/>
      <c r="C1" s="223"/>
      <c r="D1" s="223"/>
      <c r="E1" s="223"/>
      <c r="F1" s="223"/>
      <c r="G1" s="223"/>
      <c r="H1" s="223"/>
      <c r="I1" s="223"/>
      <c r="J1" s="223"/>
      <c r="K1" s="223"/>
      <c r="L1" s="223"/>
      <c r="M1" s="223"/>
      <c r="N1" s="223"/>
      <c r="O1" s="223"/>
    </row>
    <row r="2" spans="1:15" ht="14.85" customHeight="1" x14ac:dyDescent="0.3">
      <c r="B2" s="223"/>
      <c r="C2" s="223"/>
      <c r="D2" s="223"/>
      <c r="E2" s="223"/>
      <c r="F2" s="223"/>
      <c r="G2" s="223"/>
      <c r="H2" s="223"/>
      <c r="I2" s="223"/>
      <c r="J2" s="223"/>
      <c r="K2" s="223"/>
      <c r="L2" s="223"/>
      <c r="M2" s="223"/>
      <c r="N2" s="223"/>
      <c r="O2" s="223"/>
    </row>
    <row r="3" spans="1:15" ht="14.85" customHeight="1" x14ac:dyDescent="0.3">
      <c r="B3" s="223"/>
      <c r="C3" s="223"/>
      <c r="D3" s="223"/>
      <c r="E3" s="223"/>
      <c r="F3" s="223"/>
      <c r="G3" s="223"/>
      <c r="H3" s="223"/>
      <c r="I3" s="223"/>
      <c r="J3" s="223"/>
      <c r="K3" s="223"/>
      <c r="L3" s="223"/>
      <c r="M3" s="223"/>
      <c r="N3" s="223"/>
      <c r="O3" s="223"/>
    </row>
    <row r="4" spans="1:15" ht="14.85" customHeight="1" x14ac:dyDescent="0.3">
      <c r="A4" s="224" t="s">
        <v>100</v>
      </c>
      <c r="B4" s="225"/>
      <c r="C4" s="225"/>
      <c r="D4" s="225"/>
      <c r="E4" s="225"/>
      <c r="G4" s="226"/>
      <c r="J4" s="223"/>
      <c r="K4" s="223"/>
      <c r="L4" s="223"/>
      <c r="M4" s="223"/>
      <c r="N4" s="223"/>
      <c r="O4" s="223"/>
    </row>
    <row r="5" spans="1:15" ht="14.85" customHeight="1" x14ac:dyDescent="0.3">
      <c r="A5" s="227" t="s">
        <v>101</v>
      </c>
      <c r="B5" s="228"/>
      <c r="C5" s="228"/>
      <c r="D5" s="228"/>
      <c r="E5" s="228"/>
      <c r="F5" s="228"/>
      <c r="G5" s="228"/>
      <c r="H5" s="223"/>
      <c r="I5" s="223"/>
      <c r="J5" s="223"/>
      <c r="K5" s="223"/>
      <c r="L5" s="223"/>
      <c r="M5" s="223"/>
      <c r="N5" s="223"/>
      <c r="O5" s="223"/>
    </row>
    <row r="6" spans="1:15" ht="14.85" customHeight="1" x14ac:dyDescent="0.3">
      <c r="A6" s="229" t="s">
        <v>3</v>
      </c>
      <c r="B6" s="230"/>
      <c r="C6" s="230"/>
      <c r="D6" s="230"/>
      <c r="E6" s="230"/>
      <c r="F6" s="230"/>
      <c r="G6" s="230"/>
      <c r="H6" s="223"/>
      <c r="I6" s="223"/>
      <c r="J6" s="223"/>
      <c r="K6" s="223"/>
      <c r="L6" s="223"/>
      <c r="M6" s="223"/>
      <c r="N6" s="223"/>
      <c r="O6" s="223"/>
    </row>
    <row r="7" spans="1:15" ht="14.85" customHeight="1" x14ac:dyDescent="0.3">
      <c r="A7" s="231" t="s">
        <v>4</v>
      </c>
      <c r="B7" s="232" t="s">
        <v>102</v>
      </c>
      <c r="C7" s="232">
        <v>2018</v>
      </c>
      <c r="D7" s="232">
        <v>2018</v>
      </c>
      <c r="E7" s="232">
        <v>2018</v>
      </c>
      <c r="F7" s="232" t="s">
        <v>102</v>
      </c>
      <c r="G7" s="232" t="s">
        <v>103</v>
      </c>
      <c r="H7" s="232">
        <v>2019</v>
      </c>
      <c r="I7" s="232">
        <v>2019</v>
      </c>
      <c r="J7" s="232">
        <v>2019</v>
      </c>
      <c r="K7" s="232">
        <v>2019</v>
      </c>
      <c r="L7" s="233" t="s">
        <v>4</v>
      </c>
      <c r="M7" s="233" t="s">
        <v>4</v>
      </c>
      <c r="N7" s="233" t="s">
        <v>4</v>
      </c>
      <c r="O7" s="233" t="s">
        <v>4</v>
      </c>
    </row>
    <row r="8" spans="1:15" ht="14.85" customHeight="1" x14ac:dyDescent="0.3">
      <c r="A8" s="234"/>
      <c r="B8" s="235" t="s">
        <v>5</v>
      </c>
      <c r="C8" s="235" t="s">
        <v>6</v>
      </c>
      <c r="D8" s="235" t="s">
        <v>7</v>
      </c>
      <c r="E8" s="235" t="s">
        <v>8</v>
      </c>
      <c r="F8" s="235" t="s">
        <v>9</v>
      </c>
      <c r="G8" s="235" t="s">
        <v>5</v>
      </c>
      <c r="H8" s="235" t="s">
        <v>6</v>
      </c>
      <c r="I8" s="235" t="s">
        <v>7</v>
      </c>
      <c r="J8" s="235" t="s">
        <v>8</v>
      </c>
      <c r="K8" s="235" t="s">
        <v>9</v>
      </c>
      <c r="L8" s="233"/>
      <c r="M8" s="233"/>
      <c r="N8" s="233"/>
      <c r="O8" s="233"/>
    </row>
    <row r="9" spans="1:15" x14ac:dyDescent="0.3">
      <c r="A9" s="236" t="s">
        <v>10</v>
      </c>
      <c r="B9" s="237"/>
      <c r="C9" s="237"/>
      <c r="D9" s="237"/>
      <c r="E9" s="237"/>
      <c r="F9" s="237"/>
      <c r="G9" s="237"/>
      <c r="H9" s="237"/>
      <c r="I9" s="237"/>
      <c r="J9" s="237"/>
      <c r="K9" s="237"/>
      <c r="L9" s="223"/>
      <c r="M9" s="223"/>
      <c r="N9" s="223"/>
      <c r="O9" s="223"/>
    </row>
    <row r="10" spans="1:15" ht="15.6" x14ac:dyDescent="0.3">
      <c r="A10" s="238" t="s">
        <v>11</v>
      </c>
      <c r="B10" s="267">
        <v>424.1</v>
      </c>
      <c r="C10" s="268">
        <v>445.6</v>
      </c>
      <c r="D10" s="268">
        <v>468.2</v>
      </c>
      <c r="E10" s="268">
        <v>504.9</v>
      </c>
      <c r="F10" s="268">
        <v>1842.9</v>
      </c>
      <c r="G10" s="267">
        <v>521.29999999999995</v>
      </c>
      <c r="H10" s="268">
        <v>551.6</v>
      </c>
      <c r="I10" s="268">
        <v>588.1</v>
      </c>
      <c r="J10" s="268">
        <v>588.1</v>
      </c>
      <c r="K10" s="268">
        <v>1842.9</v>
      </c>
      <c r="L10" s="239"/>
      <c r="M10" s="239"/>
      <c r="N10" s="239"/>
      <c r="O10" s="239"/>
    </row>
    <row r="11" spans="1:15" ht="14.4" x14ac:dyDescent="0.3">
      <c r="A11" s="222" t="s">
        <v>12</v>
      </c>
      <c r="B11" s="269">
        <v>0.30599999999999999</v>
      </c>
      <c r="C11" s="269">
        <v>0.27700000000000002</v>
      </c>
      <c r="D11" s="269">
        <v>0.24</v>
      </c>
      <c r="E11" s="269">
        <v>0.26500000000000001</v>
      </c>
      <c r="F11" s="269">
        <v>0.27100000000000002</v>
      </c>
      <c r="G11" s="269">
        <v>0.22900000000000001</v>
      </c>
      <c r="H11" s="269">
        <v>0.23799999999999999</v>
      </c>
      <c r="I11" s="269">
        <v>0.25600000000000001</v>
      </c>
      <c r="J11" s="269">
        <v>0.25600000000000001</v>
      </c>
      <c r="K11" s="269">
        <v>0.27100000000000002</v>
      </c>
      <c r="L11" s="240"/>
      <c r="M11" s="240"/>
      <c r="N11" s="240"/>
      <c r="O11" s="240"/>
    </row>
    <row r="12" spans="1:15" ht="14.4" x14ac:dyDescent="0.3">
      <c r="A12" s="222" t="s">
        <v>13</v>
      </c>
      <c r="B12" s="269">
        <v>6.2E-2</v>
      </c>
      <c r="C12" s="269">
        <v>5.0999999999999997E-2</v>
      </c>
      <c r="D12" s="269">
        <v>5.0999999999999997E-2</v>
      </c>
      <c r="E12" s="269">
        <v>7.8E-2</v>
      </c>
      <c r="F12" s="270" t="s">
        <v>14</v>
      </c>
      <c r="G12" s="270">
        <v>3.2000000000000001E-2</v>
      </c>
      <c r="H12" s="270">
        <v>5.8000000000000003E-2</v>
      </c>
      <c r="I12" s="270">
        <v>6.6000000000000003E-2</v>
      </c>
      <c r="J12" s="270">
        <v>6.6000000000000003E-2</v>
      </c>
      <c r="K12" s="270" t="s">
        <v>14</v>
      </c>
      <c r="L12" s="240"/>
      <c r="M12" s="240"/>
      <c r="N12" s="240"/>
      <c r="O12" s="240"/>
    </row>
    <row r="13" spans="1:15" ht="14.4" x14ac:dyDescent="0.3">
      <c r="A13" s="222" t="s">
        <v>104</v>
      </c>
      <c r="B13" s="269">
        <v>0.26</v>
      </c>
      <c r="C13" s="269">
        <v>0.27100000000000002</v>
      </c>
      <c r="D13" s="269">
        <v>0.254</v>
      </c>
      <c r="E13" s="269">
        <v>0.28899999999999998</v>
      </c>
      <c r="F13" s="270">
        <v>0.26900000000000002</v>
      </c>
      <c r="G13" s="270">
        <v>0.26300000000000001</v>
      </c>
      <c r="H13" s="270">
        <v>0.251</v>
      </c>
      <c r="I13" s="270">
        <v>0.27200000000000002</v>
      </c>
      <c r="J13" s="270">
        <v>0.27200000000000002</v>
      </c>
      <c r="K13" s="270">
        <v>0.26900000000000002</v>
      </c>
      <c r="L13" s="240"/>
      <c r="M13" s="240"/>
      <c r="N13" s="240"/>
      <c r="O13" s="240"/>
    </row>
    <row r="14" spans="1:15" ht="14.4" x14ac:dyDescent="0.3">
      <c r="A14" s="242" t="s">
        <v>105</v>
      </c>
      <c r="B14" s="271">
        <v>4.5999999999999999E-2</v>
      </c>
      <c r="C14" s="271">
        <v>7.2999999999999995E-2</v>
      </c>
      <c r="D14" s="271">
        <v>5.5E-2</v>
      </c>
      <c r="E14" s="271">
        <v>8.7999999999999995E-2</v>
      </c>
      <c r="F14" s="272" t="s">
        <v>14</v>
      </c>
      <c r="G14" s="272">
        <v>2.8000000000000001E-2</v>
      </c>
      <c r="H14" s="272">
        <v>6.0999999999999999E-2</v>
      </c>
      <c r="I14" s="272">
        <v>7.2999999999999995E-2</v>
      </c>
      <c r="J14" s="272">
        <v>7.2999999999999995E-2</v>
      </c>
      <c r="K14" s="272" t="s">
        <v>14</v>
      </c>
      <c r="L14" s="240"/>
      <c r="M14" s="240"/>
      <c r="N14" s="240"/>
      <c r="O14" s="240"/>
    </row>
    <row r="15" spans="1:15" x14ac:dyDescent="0.3">
      <c r="A15" s="238" t="s">
        <v>106</v>
      </c>
      <c r="B15" s="243"/>
      <c r="C15" s="243"/>
      <c r="D15" s="243"/>
      <c r="E15" s="243"/>
      <c r="F15" s="243"/>
      <c r="G15" s="244"/>
      <c r="H15" s="244"/>
      <c r="I15" s="244"/>
      <c r="J15" s="244"/>
      <c r="K15" s="243"/>
      <c r="L15" s="245"/>
      <c r="M15" s="245"/>
      <c r="N15" s="245"/>
      <c r="O15" s="245"/>
    </row>
    <row r="16" spans="1:15" ht="15.6" x14ac:dyDescent="0.3">
      <c r="A16" s="222" t="s">
        <v>107</v>
      </c>
      <c r="B16" s="273">
        <v>239.4</v>
      </c>
      <c r="C16" s="273">
        <v>264.5</v>
      </c>
      <c r="D16" s="273">
        <v>284.10000000000002</v>
      </c>
      <c r="E16" s="273">
        <v>311.2</v>
      </c>
      <c r="F16" s="273">
        <v>1099.2</v>
      </c>
      <c r="G16" s="273">
        <f>316.7</f>
        <v>316.7</v>
      </c>
      <c r="H16" s="273">
        <v>334.8</v>
      </c>
      <c r="I16" s="273">
        <v>358.4</v>
      </c>
      <c r="J16" s="273">
        <v>358.4</v>
      </c>
      <c r="K16" s="273">
        <v>1099.2</v>
      </c>
      <c r="L16" s="247"/>
      <c r="M16" s="247"/>
      <c r="N16" s="247"/>
      <c r="O16" s="247"/>
    </row>
    <row r="17" spans="1:15" ht="15.6" x14ac:dyDescent="0.3">
      <c r="A17" s="222" t="s">
        <v>108</v>
      </c>
      <c r="B17" s="273">
        <v>153.1</v>
      </c>
      <c r="C17" s="273">
        <v>149.80000000000001</v>
      </c>
      <c r="D17" s="273">
        <v>152.19999999999999</v>
      </c>
      <c r="E17" s="273">
        <v>157.30000000000001</v>
      </c>
      <c r="F17" s="273">
        <v>612.5</v>
      </c>
      <c r="G17" s="273">
        <v>173.5</v>
      </c>
      <c r="H17" s="273">
        <v>177.3</v>
      </c>
      <c r="I17" s="273">
        <v>189.3</v>
      </c>
      <c r="J17" s="273">
        <v>189.3</v>
      </c>
      <c r="K17" s="273">
        <v>612.5</v>
      </c>
      <c r="L17" s="247"/>
      <c r="M17" s="247"/>
      <c r="N17" s="247"/>
      <c r="O17" s="247"/>
    </row>
    <row r="18" spans="1:15" ht="15.6" x14ac:dyDescent="0.3">
      <c r="A18" s="222" t="s">
        <v>109</v>
      </c>
      <c r="B18" s="273">
        <v>21.8</v>
      </c>
      <c r="C18" s="273">
        <v>19.399999999999999</v>
      </c>
      <c r="D18" s="273">
        <v>18.5</v>
      </c>
      <c r="E18" s="273">
        <v>22</v>
      </c>
      <c r="F18" s="273">
        <v>81.7</v>
      </c>
      <c r="G18" s="273">
        <v>18.2</v>
      </c>
      <c r="H18" s="273">
        <v>25.1</v>
      </c>
      <c r="I18" s="273">
        <v>26.5</v>
      </c>
      <c r="J18" s="273">
        <v>26.5</v>
      </c>
      <c r="K18" s="273">
        <v>81.7</v>
      </c>
      <c r="L18" s="247"/>
      <c r="M18" s="247"/>
      <c r="N18" s="247"/>
      <c r="O18" s="247"/>
    </row>
    <row r="19" spans="1:15" ht="15.6" x14ac:dyDescent="0.3">
      <c r="A19" s="242" t="s">
        <v>27</v>
      </c>
      <c r="B19" s="274">
        <v>9.8000000000000007</v>
      </c>
      <c r="C19" s="274">
        <v>12</v>
      </c>
      <c r="D19" s="274">
        <v>13.3</v>
      </c>
      <c r="E19" s="274">
        <v>14.4</v>
      </c>
      <c r="F19" s="274">
        <v>49.5</v>
      </c>
      <c r="G19" s="274">
        <v>13</v>
      </c>
      <c r="H19" s="274">
        <v>14.4</v>
      </c>
      <c r="I19" s="274">
        <v>13.9</v>
      </c>
      <c r="J19" s="274">
        <v>13.9</v>
      </c>
      <c r="K19" s="274">
        <v>49.5</v>
      </c>
      <c r="L19" s="247"/>
      <c r="M19" s="247"/>
      <c r="N19" s="247"/>
      <c r="O19" s="247"/>
    </row>
    <row r="20" spans="1:15" x14ac:dyDescent="0.3">
      <c r="A20" s="238" t="s">
        <v>110</v>
      </c>
    </row>
    <row r="21" spans="1:15" ht="14.4" x14ac:dyDescent="0.3">
      <c r="A21" s="222" t="s">
        <v>107</v>
      </c>
      <c r="B21" s="275">
        <v>0.56499999999999995</v>
      </c>
      <c r="C21" s="275">
        <v>0.59299999999999997</v>
      </c>
      <c r="D21" s="275">
        <v>0.60699999999999998</v>
      </c>
      <c r="E21" s="275">
        <v>0.61599999999999999</v>
      </c>
      <c r="F21" s="275">
        <v>0.59599999999999997</v>
      </c>
      <c r="G21" s="275">
        <v>0.60699999999999998</v>
      </c>
      <c r="H21" s="275">
        <v>0.60699999999999998</v>
      </c>
      <c r="I21" s="275">
        <v>0.60899999999999999</v>
      </c>
      <c r="J21" s="275">
        <v>0.60899999999999999</v>
      </c>
      <c r="K21" s="275">
        <v>0.59599999999999997</v>
      </c>
      <c r="L21" s="240"/>
      <c r="M21" s="240"/>
      <c r="N21" s="240"/>
      <c r="O21" s="240"/>
    </row>
    <row r="22" spans="1:15" ht="14.4" x14ac:dyDescent="0.3">
      <c r="A22" s="222" t="s">
        <v>108</v>
      </c>
      <c r="B22" s="275">
        <v>0.36099999999999999</v>
      </c>
      <c r="C22" s="275">
        <v>0.33600000000000002</v>
      </c>
      <c r="D22" s="275">
        <v>0.32500000000000001</v>
      </c>
      <c r="E22" s="275">
        <v>0.312</v>
      </c>
      <c r="F22" s="275">
        <v>0.33200000000000002</v>
      </c>
      <c r="G22" s="275">
        <v>0.33300000000000002</v>
      </c>
      <c r="H22" s="275">
        <v>0.32200000000000001</v>
      </c>
      <c r="I22" s="275">
        <v>0.32200000000000001</v>
      </c>
      <c r="J22" s="275">
        <v>0.32200000000000001</v>
      </c>
      <c r="K22" s="275">
        <v>0.33200000000000002</v>
      </c>
      <c r="L22" s="240"/>
      <c r="M22" s="240"/>
      <c r="N22" s="240"/>
      <c r="O22" s="240"/>
    </row>
    <row r="23" spans="1:15" ht="14.4" x14ac:dyDescent="0.3">
      <c r="A23" s="222" t="s">
        <v>109</v>
      </c>
      <c r="B23" s="275">
        <v>5.0999999999999997E-2</v>
      </c>
      <c r="C23" s="275">
        <v>4.3999999999999997E-2</v>
      </c>
      <c r="D23" s="275">
        <v>0.04</v>
      </c>
      <c r="E23" s="275">
        <v>4.3999999999999997E-2</v>
      </c>
      <c r="F23" s="275">
        <v>4.3999999999999997E-2</v>
      </c>
      <c r="G23" s="275">
        <v>3.5000000000000003E-2</v>
      </c>
      <c r="H23" s="275">
        <v>4.4999999999999998E-2</v>
      </c>
      <c r="I23" s="275">
        <v>4.4999999999999998E-2</v>
      </c>
      <c r="J23" s="275">
        <v>4.4999999999999998E-2</v>
      </c>
      <c r="K23" s="275">
        <v>4.3999999999999997E-2</v>
      </c>
      <c r="L23" s="240"/>
      <c r="M23" s="240"/>
      <c r="N23" s="240"/>
      <c r="O23" s="240"/>
    </row>
    <row r="24" spans="1:15" ht="14.4" x14ac:dyDescent="0.3">
      <c r="A24" s="242" t="s">
        <v>27</v>
      </c>
      <c r="B24" s="276">
        <v>2.3E-2</v>
      </c>
      <c r="C24" s="276">
        <v>2.7E-2</v>
      </c>
      <c r="D24" s="276">
        <v>2.8000000000000001E-2</v>
      </c>
      <c r="E24" s="276">
        <v>2.8000000000000001E-2</v>
      </c>
      <c r="F24" s="276">
        <v>2.8000000000000001E-2</v>
      </c>
      <c r="G24" s="276">
        <v>2.5000000000000001E-2</v>
      </c>
      <c r="H24" s="276">
        <v>2.5999999999999999E-2</v>
      </c>
      <c r="I24" s="276">
        <v>2.4E-2</v>
      </c>
      <c r="J24" s="276">
        <v>2.4E-2</v>
      </c>
      <c r="K24" s="276">
        <v>2.8000000000000001E-2</v>
      </c>
      <c r="L24" s="240"/>
      <c r="M24" s="240"/>
      <c r="N24" s="240"/>
      <c r="O24" s="240"/>
    </row>
    <row r="25" spans="1:15" x14ac:dyDescent="0.3">
      <c r="A25" s="238" t="s">
        <v>110</v>
      </c>
    </row>
    <row r="26" spans="1:15" ht="14.4" x14ac:dyDescent="0.3">
      <c r="A26" s="222" t="s">
        <v>107</v>
      </c>
      <c r="B26" s="275">
        <v>0.26500000000000001</v>
      </c>
      <c r="C26" s="275">
        <v>0.28399999999999997</v>
      </c>
      <c r="D26" s="275">
        <v>0.30299999999999999</v>
      </c>
      <c r="E26" s="275">
        <v>0.36899999999999999</v>
      </c>
      <c r="F26" s="275">
        <v>0.307</v>
      </c>
      <c r="G26" s="275">
        <v>0.32200000000000001</v>
      </c>
      <c r="H26" s="275">
        <v>0.26600000000000001</v>
      </c>
      <c r="I26" s="275">
        <v>0.26200000000000001</v>
      </c>
      <c r="J26" s="275">
        <v>0.26200000000000001</v>
      </c>
      <c r="K26" s="275">
        <v>0.307</v>
      </c>
      <c r="L26" s="240"/>
      <c r="M26" s="240"/>
      <c r="N26" s="240"/>
      <c r="O26" s="240"/>
    </row>
    <row r="27" spans="1:15" ht="14.4" x14ac:dyDescent="0.3">
      <c r="A27" s="222" t="s">
        <v>108</v>
      </c>
      <c r="B27" s="275">
        <v>0.33900000000000002</v>
      </c>
      <c r="C27" s="275">
        <v>0.23599999999999999</v>
      </c>
      <c r="D27" s="275">
        <v>0.124</v>
      </c>
      <c r="E27" s="275">
        <v>0.121</v>
      </c>
      <c r="F27" s="275">
        <v>0.19800000000000001</v>
      </c>
      <c r="G27" s="275">
        <v>0.13300000000000001</v>
      </c>
      <c r="H27" s="275">
        <v>0.184</v>
      </c>
      <c r="I27" s="275">
        <v>0.24399999999999999</v>
      </c>
      <c r="J27" s="275">
        <v>0.24399999999999999</v>
      </c>
      <c r="K27" s="275">
        <v>0.19800000000000001</v>
      </c>
      <c r="L27" s="240"/>
      <c r="M27" s="240"/>
      <c r="N27" s="240"/>
      <c r="O27" s="240"/>
    </row>
    <row r="28" spans="1:15" ht="14.4" x14ac:dyDescent="0.3">
      <c r="A28" s="222" t="s">
        <v>109</v>
      </c>
      <c r="B28" s="275">
        <v>0.498</v>
      </c>
      <c r="C28" s="275">
        <v>0.314</v>
      </c>
      <c r="D28" s="275">
        <v>0.159</v>
      </c>
      <c r="E28" s="275">
        <v>-4.8000000000000001E-2</v>
      </c>
      <c r="F28" s="275">
        <v>0.19500000000000001</v>
      </c>
      <c r="G28" s="275">
        <v>-0.16600000000000001</v>
      </c>
      <c r="H28" s="275">
        <v>0.29299999999999998</v>
      </c>
      <c r="I28" s="275">
        <v>0.43</v>
      </c>
      <c r="J28" s="275">
        <v>0.43</v>
      </c>
      <c r="K28" s="275">
        <v>0.19500000000000001</v>
      </c>
      <c r="L28" s="240"/>
      <c r="M28" s="240"/>
      <c r="N28" s="240"/>
      <c r="O28" s="240"/>
    </row>
    <row r="29" spans="1:15" ht="14.4" x14ac:dyDescent="0.3">
      <c r="A29" s="242" t="s">
        <v>27</v>
      </c>
      <c r="B29" s="276">
        <v>0.51900000000000002</v>
      </c>
      <c r="C29" s="276">
        <v>0.70199999999999996</v>
      </c>
      <c r="D29" s="276">
        <v>0.67600000000000005</v>
      </c>
      <c r="E29" s="276">
        <v>0.68100000000000005</v>
      </c>
      <c r="F29" s="276">
        <v>0.65</v>
      </c>
      <c r="G29" s="276">
        <v>0.32100000000000001</v>
      </c>
      <c r="H29" s="276">
        <v>0.19900000000000001</v>
      </c>
      <c r="I29" s="276">
        <v>4.1000000000000002E-2</v>
      </c>
      <c r="J29" s="276">
        <v>4.1000000000000002E-2</v>
      </c>
      <c r="K29" s="276">
        <v>0.65</v>
      </c>
      <c r="L29" s="240"/>
      <c r="M29" s="240"/>
      <c r="N29" s="240"/>
      <c r="O29" s="240"/>
    </row>
    <row r="30" spans="1:15" ht="15.6" x14ac:dyDescent="0.3">
      <c r="A30" s="238" t="s">
        <v>111</v>
      </c>
      <c r="B30" s="243"/>
      <c r="C30" s="243"/>
      <c r="E30" s="243"/>
      <c r="F30" s="243"/>
      <c r="G30" s="243"/>
      <c r="H30" s="243"/>
      <c r="I30" s="243"/>
      <c r="J30" s="243"/>
      <c r="K30" s="243"/>
      <c r="L30" s="233"/>
      <c r="M30" s="233"/>
      <c r="N30" s="233"/>
      <c r="O30" s="233"/>
    </row>
    <row r="31" spans="1:15" ht="15.6" customHeight="1" x14ac:dyDescent="0.3">
      <c r="A31" s="222" t="s">
        <v>17</v>
      </c>
      <c r="B31" s="273">
        <v>103.8</v>
      </c>
      <c r="C31" s="273">
        <v>103</v>
      </c>
      <c r="D31" s="273">
        <v>104.8</v>
      </c>
      <c r="E31" s="273">
        <v>112.4</v>
      </c>
      <c r="F31" s="273">
        <v>424</v>
      </c>
      <c r="G31" s="273">
        <v>113.3</v>
      </c>
      <c r="H31" s="273">
        <v>120.5</v>
      </c>
      <c r="I31" s="273">
        <v>130.30000000000001</v>
      </c>
      <c r="J31" s="273">
        <v>130.30000000000001</v>
      </c>
      <c r="K31" s="273">
        <v>424</v>
      </c>
      <c r="L31" s="247"/>
      <c r="M31" s="247"/>
      <c r="N31" s="247"/>
      <c r="O31" s="247"/>
    </row>
    <row r="32" spans="1:15" ht="15.6" x14ac:dyDescent="0.3">
      <c r="A32" s="222" t="s">
        <v>112</v>
      </c>
      <c r="B32" s="273">
        <v>91.8</v>
      </c>
      <c r="C32" s="273">
        <v>101</v>
      </c>
      <c r="D32" s="273">
        <v>101.1</v>
      </c>
      <c r="E32" s="273">
        <v>99.7</v>
      </c>
      <c r="F32" s="273">
        <v>393.6</v>
      </c>
      <c r="G32" s="273">
        <v>104.3</v>
      </c>
      <c r="H32" s="273">
        <v>107.1</v>
      </c>
      <c r="I32" s="273">
        <v>112.4</v>
      </c>
      <c r="J32" s="273">
        <v>112.4</v>
      </c>
      <c r="K32" s="273">
        <v>393.6</v>
      </c>
      <c r="L32" s="247"/>
      <c r="M32" s="247"/>
      <c r="N32" s="247"/>
      <c r="O32" s="247"/>
    </row>
    <row r="33" spans="1:15" ht="15.6" x14ac:dyDescent="0.3">
      <c r="A33" s="222" t="s">
        <v>20</v>
      </c>
      <c r="B33" s="273">
        <v>81.599999999999994</v>
      </c>
      <c r="C33" s="273">
        <v>85</v>
      </c>
      <c r="D33" s="273">
        <v>88.2</v>
      </c>
      <c r="E33" s="273">
        <v>96</v>
      </c>
      <c r="F33" s="273">
        <v>350.8</v>
      </c>
      <c r="G33" s="273">
        <v>99.9</v>
      </c>
      <c r="H33" s="273">
        <v>105.5</v>
      </c>
      <c r="I33" s="273">
        <v>108.4</v>
      </c>
      <c r="J33" s="273">
        <v>108.4</v>
      </c>
      <c r="K33" s="273">
        <v>350.8</v>
      </c>
      <c r="L33" s="247"/>
      <c r="M33" s="247"/>
      <c r="N33" s="247"/>
      <c r="O33" s="247"/>
    </row>
    <row r="34" spans="1:15" ht="15.6" x14ac:dyDescent="0.3">
      <c r="A34" s="222" t="s">
        <v>21</v>
      </c>
      <c r="B34" s="273">
        <v>76.2</v>
      </c>
      <c r="C34" s="273">
        <v>77.599999999999994</v>
      </c>
      <c r="D34" s="273">
        <v>81.8</v>
      </c>
      <c r="E34" s="273">
        <v>88.4</v>
      </c>
      <c r="F34" s="273">
        <v>324</v>
      </c>
      <c r="G34" s="273">
        <v>95</v>
      </c>
      <c r="H34" s="273">
        <v>98.1</v>
      </c>
      <c r="I34" s="273">
        <v>105.8</v>
      </c>
      <c r="J34" s="273">
        <v>105.8</v>
      </c>
      <c r="K34" s="273">
        <v>324</v>
      </c>
      <c r="L34" s="247"/>
      <c r="M34" s="247"/>
      <c r="N34" s="247"/>
      <c r="O34" s="247"/>
    </row>
    <row r="35" spans="1:15" ht="15.6" x14ac:dyDescent="0.3">
      <c r="A35" s="222" t="s">
        <v>22</v>
      </c>
      <c r="B35" s="273">
        <v>32.299999999999997</v>
      </c>
      <c r="C35" s="273">
        <v>38.5</v>
      </c>
      <c r="D35" s="273">
        <v>44.6</v>
      </c>
      <c r="E35" s="273">
        <v>56.3</v>
      </c>
      <c r="F35" s="273">
        <v>171.7</v>
      </c>
      <c r="G35" s="273">
        <v>54.8</v>
      </c>
      <c r="H35" s="273">
        <v>59.2</v>
      </c>
      <c r="I35" s="273">
        <v>66.8</v>
      </c>
      <c r="J35" s="273">
        <v>66.8</v>
      </c>
      <c r="K35" s="273">
        <v>171.7</v>
      </c>
      <c r="L35" s="247"/>
      <c r="M35" s="247"/>
      <c r="N35" s="247"/>
      <c r="O35" s="247"/>
    </row>
    <row r="36" spans="1:15" ht="15.6" x14ac:dyDescent="0.3">
      <c r="A36" s="242" t="s">
        <v>23</v>
      </c>
      <c r="B36" s="274">
        <v>38.4</v>
      </c>
      <c r="C36" s="274">
        <v>40.5</v>
      </c>
      <c r="D36" s="274">
        <v>47.7</v>
      </c>
      <c r="E36" s="274">
        <v>52.1</v>
      </c>
      <c r="F36" s="274">
        <v>178.8</v>
      </c>
      <c r="G36" s="274">
        <v>54</v>
      </c>
      <c r="H36" s="274">
        <v>61.2</v>
      </c>
      <c r="I36" s="274">
        <v>64.400000000000006</v>
      </c>
      <c r="J36" s="274">
        <v>64.400000000000006</v>
      </c>
      <c r="K36" s="274">
        <v>178.8</v>
      </c>
      <c r="L36" s="247"/>
      <c r="M36" s="247"/>
      <c r="N36" s="247"/>
      <c r="O36" s="247"/>
    </row>
    <row r="37" spans="1:15" s="250" customFormat="1" ht="14.4" x14ac:dyDescent="0.3">
      <c r="A37" s="238" t="s">
        <v>113</v>
      </c>
      <c r="B37" s="248"/>
      <c r="C37" s="248"/>
      <c r="D37" s="248"/>
      <c r="E37" s="248"/>
      <c r="F37" s="248"/>
      <c r="G37" s="248"/>
      <c r="H37" s="248"/>
      <c r="I37" s="248"/>
      <c r="J37" s="248"/>
      <c r="K37" s="248"/>
      <c r="L37" s="249"/>
      <c r="M37" s="249"/>
      <c r="N37" s="249"/>
      <c r="O37" s="249"/>
    </row>
    <row r="38" spans="1:15" ht="15.6" x14ac:dyDescent="0.3">
      <c r="A38" s="222" t="s">
        <v>17</v>
      </c>
      <c r="B38" s="275">
        <v>0.245</v>
      </c>
      <c r="C38" s="275">
        <v>0.23100000000000001</v>
      </c>
      <c r="D38" s="275">
        <v>0.224</v>
      </c>
      <c r="E38" s="275">
        <v>0.223</v>
      </c>
      <c r="F38" s="275">
        <v>0.23</v>
      </c>
      <c r="G38" s="275">
        <v>0.217</v>
      </c>
      <c r="H38" s="275">
        <v>0.219</v>
      </c>
      <c r="I38" s="275">
        <v>0.221</v>
      </c>
      <c r="J38" s="275">
        <v>0.221</v>
      </c>
      <c r="K38" s="275">
        <v>0.23</v>
      </c>
      <c r="L38" s="247"/>
      <c r="M38" s="247"/>
      <c r="N38" s="247"/>
      <c r="O38" s="247"/>
    </row>
    <row r="39" spans="1:15" ht="14.4" x14ac:dyDescent="0.3">
      <c r="A39" s="222" t="s">
        <v>112</v>
      </c>
      <c r="B39" s="275">
        <v>0.216</v>
      </c>
      <c r="C39" s="275">
        <v>0.22700000000000001</v>
      </c>
      <c r="D39" s="275">
        <v>0.216</v>
      </c>
      <c r="E39" s="275">
        <v>0.19700000000000001</v>
      </c>
      <c r="F39" s="275">
        <v>0.214</v>
      </c>
      <c r="G39" s="275">
        <v>0.2</v>
      </c>
      <c r="H39" s="275">
        <v>0.19400000000000001</v>
      </c>
      <c r="I39" s="275">
        <v>0.191</v>
      </c>
      <c r="J39" s="275">
        <v>0.191</v>
      </c>
      <c r="K39" s="275">
        <v>0.214</v>
      </c>
      <c r="L39" s="240"/>
      <c r="M39" s="240"/>
      <c r="N39" s="240"/>
      <c r="O39" s="240"/>
    </row>
    <row r="40" spans="1:15" ht="14.4" x14ac:dyDescent="0.3">
      <c r="A40" s="222" t="s">
        <v>20</v>
      </c>
      <c r="B40" s="275">
        <v>0.192</v>
      </c>
      <c r="C40" s="275">
        <v>0.191</v>
      </c>
      <c r="D40" s="275">
        <v>0.188</v>
      </c>
      <c r="E40" s="275">
        <v>0.19</v>
      </c>
      <c r="F40" s="275">
        <v>0.19</v>
      </c>
      <c r="G40" s="275">
        <v>0.192</v>
      </c>
      <c r="H40" s="275">
        <v>0.191</v>
      </c>
      <c r="I40" s="275">
        <v>0.184</v>
      </c>
      <c r="J40" s="275">
        <v>0.184</v>
      </c>
      <c r="K40" s="275">
        <v>0.19</v>
      </c>
      <c r="L40" s="240"/>
      <c r="M40" s="240"/>
      <c r="N40" s="240"/>
      <c r="O40" s="240"/>
    </row>
    <row r="41" spans="1:15" ht="14.4" x14ac:dyDescent="0.3">
      <c r="A41" s="222" t="s">
        <v>21</v>
      </c>
      <c r="B41" s="275">
        <v>0.18</v>
      </c>
      <c r="C41" s="275">
        <v>0.17399999999999999</v>
      </c>
      <c r="D41" s="275">
        <v>0.17499999999999999</v>
      </c>
      <c r="E41" s="275">
        <v>0.17499999999999999</v>
      </c>
      <c r="F41" s="275">
        <v>0.17599999999999999</v>
      </c>
      <c r="G41" s="275">
        <v>0.182</v>
      </c>
      <c r="H41" s="275">
        <v>0.17799999999999999</v>
      </c>
      <c r="I41" s="275">
        <v>0.18</v>
      </c>
      <c r="J41" s="275">
        <v>0.18</v>
      </c>
      <c r="K41" s="275">
        <v>0.17599999999999999</v>
      </c>
      <c r="L41" s="240"/>
      <c r="M41" s="240"/>
      <c r="N41" s="240"/>
      <c r="O41" s="240"/>
    </row>
    <row r="42" spans="1:15" ht="14.4" x14ac:dyDescent="0.3">
      <c r="A42" s="222" t="s">
        <v>22</v>
      </c>
      <c r="B42" s="275">
        <v>7.5999999999999998E-2</v>
      </c>
      <c r="C42" s="275">
        <v>8.5999999999999993E-2</v>
      </c>
      <c r="D42" s="275">
        <v>9.5000000000000001E-2</v>
      </c>
      <c r="E42" s="275">
        <v>0.112</v>
      </c>
      <c r="F42" s="275">
        <v>9.2999999999999999E-2</v>
      </c>
      <c r="G42" s="275">
        <v>0.105</v>
      </c>
      <c r="H42" s="275">
        <v>0.107</v>
      </c>
      <c r="I42" s="275">
        <v>0.114</v>
      </c>
      <c r="J42" s="275">
        <v>0.114</v>
      </c>
      <c r="K42" s="275">
        <v>9.2999999999999999E-2</v>
      </c>
      <c r="L42" s="240"/>
      <c r="M42" s="240"/>
      <c r="N42" s="240"/>
      <c r="O42" s="240"/>
    </row>
    <row r="43" spans="1:15" ht="14.4" x14ac:dyDescent="0.3">
      <c r="A43" s="242" t="s">
        <v>23</v>
      </c>
      <c r="B43" s="276">
        <v>9.0999999999999998E-2</v>
      </c>
      <c r="C43" s="276">
        <v>9.0999999999999998E-2</v>
      </c>
      <c r="D43" s="276">
        <v>0.10199999999999999</v>
      </c>
      <c r="E43" s="276">
        <v>0.10299999999999999</v>
      </c>
      <c r="F43" s="276">
        <v>9.7000000000000003E-2</v>
      </c>
      <c r="G43" s="276">
        <v>0.104</v>
      </c>
      <c r="H43" s="276">
        <v>0.111</v>
      </c>
      <c r="I43" s="276">
        <v>0.11</v>
      </c>
      <c r="J43" s="276">
        <v>0.11</v>
      </c>
      <c r="K43" s="276">
        <v>9.7000000000000003E-2</v>
      </c>
      <c r="L43" s="240"/>
      <c r="M43" s="240"/>
      <c r="N43" s="240"/>
      <c r="O43" s="240"/>
    </row>
    <row r="44" spans="1:15" x14ac:dyDescent="0.3">
      <c r="A44" s="238" t="s">
        <v>114</v>
      </c>
    </row>
    <row r="45" spans="1:15" ht="15.6" x14ac:dyDescent="0.3">
      <c r="A45" s="222" t="s">
        <v>17</v>
      </c>
      <c r="B45" s="275">
        <v>0.38400000000000001</v>
      </c>
      <c r="C45" s="275">
        <v>0.30299999999999999</v>
      </c>
      <c r="D45" s="275">
        <v>0.18099999999999999</v>
      </c>
      <c r="E45" s="275">
        <v>0.16900000000000001</v>
      </c>
      <c r="F45" s="275">
        <v>0.251</v>
      </c>
      <c r="G45" s="275">
        <v>9.0999999999999998E-2</v>
      </c>
      <c r="H45" s="275">
        <v>0.16900000000000001</v>
      </c>
      <c r="I45" s="275">
        <v>0.24399999999999999</v>
      </c>
      <c r="J45" s="275">
        <v>0.24399999999999999</v>
      </c>
      <c r="K45" s="275">
        <v>0.251</v>
      </c>
      <c r="L45" s="247"/>
      <c r="M45" s="247"/>
      <c r="N45" s="247"/>
      <c r="O45" s="247"/>
    </row>
    <row r="46" spans="1:15" ht="14.4" x14ac:dyDescent="0.3">
      <c r="A46" s="222" t="s">
        <v>112</v>
      </c>
      <c r="B46" s="275">
        <v>0.27800000000000002</v>
      </c>
      <c r="C46" s="275">
        <v>0.30099999999999999</v>
      </c>
      <c r="D46" s="275">
        <v>0.219</v>
      </c>
      <c r="E46" s="275">
        <v>0.17299999999999999</v>
      </c>
      <c r="F46" s="275">
        <v>0.24</v>
      </c>
      <c r="G46" s="275">
        <v>0.13600000000000001</v>
      </c>
      <c r="H46" s="275">
        <v>0.06</v>
      </c>
      <c r="I46" s="275">
        <v>0.112</v>
      </c>
      <c r="J46" s="275">
        <v>0.112</v>
      </c>
      <c r="K46" s="275">
        <v>0.24</v>
      </c>
      <c r="L46" s="240"/>
      <c r="M46" s="240"/>
      <c r="N46" s="240"/>
      <c r="O46" s="240"/>
    </row>
    <row r="47" spans="1:15" ht="14.4" x14ac:dyDescent="0.3">
      <c r="A47" s="222" t="s">
        <v>20</v>
      </c>
      <c r="B47" s="275">
        <v>0.19500000000000001</v>
      </c>
      <c r="C47" s="275">
        <v>0.22</v>
      </c>
      <c r="D47" s="275">
        <v>0.20100000000000001</v>
      </c>
      <c r="E47" s="275">
        <v>0.26</v>
      </c>
      <c r="F47" s="275">
        <v>0.22</v>
      </c>
      <c r="G47" s="275">
        <v>0.224</v>
      </c>
      <c r="H47" s="275">
        <v>0.24099999999999999</v>
      </c>
      <c r="I47" s="275">
        <v>0.22900000000000001</v>
      </c>
      <c r="J47" s="275">
        <v>0.22900000000000001</v>
      </c>
      <c r="K47" s="275">
        <v>0.22</v>
      </c>
      <c r="L47" s="240"/>
      <c r="M47" s="240"/>
      <c r="N47" s="240"/>
      <c r="O47" s="240"/>
    </row>
    <row r="48" spans="1:15" ht="14.4" x14ac:dyDescent="0.3">
      <c r="A48" s="222" t="s">
        <v>21</v>
      </c>
      <c r="B48" s="275">
        <v>0.32400000000000001</v>
      </c>
      <c r="C48" s="275">
        <v>0.23100000000000001</v>
      </c>
      <c r="D48" s="275">
        <v>0.27200000000000002</v>
      </c>
      <c r="E48" s="275">
        <v>0.24</v>
      </c>
      <c r="F48" s="275">
        <v>0.26400000000000001</v>
      </c>
      <c r="G48" s="275">
        <v>0.247</v>
      </c>
      <c r="H48" s="275">
        <v>0.26400000000000001</v>
      </c>
      <c r="I48" s="275">
        <v>0.29299999999999998</v>
      </c>
      <c r="J48" s="275">
        <v>0.29299999999999998</v>
      </c>
      <c r="K48" s="275">
        <v>0.26400000000000001</v>
      </c>
      <c r="L48" s="240"/>
      <c r="M48" s="240"/>
      <c r="N48" s="240"/>
      <c r="O48" s="240"/>
    </row>
    <row r="49" spans="1:15" ht="14.4" x14ac:dyDescent="0.3">
      <c r="A49" s="222" t="s">
        <v>22</v>
      </c>
      <c r="B49" s="275">
        <v>0.193</v>
      </c>
      <c r="C49" s="275">
        <v>0.33400000000000002</v>
      </c>
      <c r="D49" s="275">
        <v>0.40400000000000003</v>
      </c>
      <c r="E49" s="275">
        <v>0.71299999999999997</v>
      </c>
      <c r="F49" s="275">
        <v>0.42399999999999999</v>
      </c>
      <c r="G49" s="275">
        <v>0.69599999999999995</v>
      </c>
      <c r="H49" s="275">
        <v>0.53700000000000003</v>
      </c>
      <c r="I49" s="275">
        <v>0.497</v>
      </c>
      <c r="J49" s="275">
        <v>0.497</v>
      </c>
      <c r="K49" s="275">
        <v>0.42399999999999999</v>
      </c>
      <c r="L49" s="240"/>
      <c r="M49" s="240"/>
      <c r="N49" s="240"/>
      <c r="O49" s="240"/>
    </row>
    <row r="50" spans="1:15" ht="14.4" x14ac:dyDescent="0.3">
      <c r="A50" s="242" t="s">
        <v>23</v>
      </c>
      <c r="B50" s="276">
        <v>0.54400000000000004</v>
      </c>
      <c r="C50" s="276">
        <v>0.31900000000000001</v>
      </c>
      <c r="D50" s="276">
        <v>0.314</v>
      </c>
      <c r="E50" s="276">
        <v>0.38100000000000001</v>
      </c>
      <c r="F50" s="276">
        <v>0.379</v>
      </c>
      <c r="G50" s="276">
        <v>0.40699999999999997</v>
      </c>
      <c r="H50" s="276">
        <v>0.51300000000000001</v>
      </c>
      <c r="I50" s="276">
        <v>0.35099999999999998</v>
      </c>
      <c r="J50" s="276">
        <v>0.35099999999999998</v>
      </c>
      <c r="K50" s="276">
        <v>0.379</v>
      </c>
      <c r="L50" s="240"/>
      <c r="M50" s="240"/>
      <c r="N50" s="240"/>
      <c r="O50" s="240"/>
    </row>
    <row r="51" spans="1:15" ht="1.35" customHeight="1" x14ac:dyDescent="0.3">
      <c r="B51" s="226"/>
      <c r="C51" s="226"/>
      <c r="D51" s="226"/>
      <c r="E51" s="226"/>
      <c r="F51" s="226"/>
      <c r="G51" s="226"/>
      <c r="H51" s="226"/>
      <c r="I51" s="226"/>
      <c r="J51" s="226"/>
      <c r="K51" s="226"/>
      <c r="L51" s="240"/>
      <c r="M51" s="240"/>
      <c r="N51" s="240"/>
      <c r="O51" s="240"/>
    </row>
    <row r="52" spans="1:15" x14ac:dyDescent="0.3">
      <c r="A52" s="236" t="s">
        <v>43</v>
      </c>
      <c r="B52" s="237"/>
      <c r="C52" s="237"/>
      <c r="D52" s="264"/>
      <c r="E52" s="237"/>
      <c r="F52" s="237"/>
      <c r="G52" s="237"/>
      <c r="H52" s="237"/>
      <c r="I52" s="237"/>
      <c r="J52" s="237"/>
      <c r="K52" s="237"/>
      <c r="L52" s="223"/>
      <c r="M52" s="223"/>
      <c r="N52" s="223"/>
      <c r="O52" s="223"/>
    </row>
    <row r="53" spans="1:15" ht="15.6" x14ac:dyDescent="0.3">
      <c r="A53" s="238" t="s">
        <v>44</v>
      </c>
      <c r="B53" s="243"/>
      <c r="C53" s="243"/>
      <c r="E53" s="243"/>
      <c r="F53" s="243"/>
      <c r="G53" s="243"/>
      <c r="H53" s="243"/>
      <c r="I53" s="243"/>
      <c r="J53" s="243"/>
      <c r="K53" s="243"/>
      <c r="L53" s="233"/>
      <c r="M53" s="233"/>
      <c r="N53" s="233"/>
      <c r="O53" s="233"/>
    </row>
    <row r="54" spans="1:15" ht="15.6" x14ac:dyDescent="0.3">
      <c r="A54" s="222" t="s">
        <v>115</v>
      </c>
      <c r="B54" s="273">
        <v>146.5</v>
      </c>
      <c r="C54" s="273">
        <v>156.5</v>
      </c>
      <c r="D54" s="273">
        <v>167.1</v>
      </c>
      <c r="E54" s="273">
        <v>185.9</v>
      </c>
      <c r="F54" s="273">
        <v>656</v>
      </c>
      <c r="G54" s="273">
        <v>176.6</v>
      </c>
      <c r="H54" s="273">
        <v>195.7</v>
      </c>
      <c r="I54" s="273">
        <v>210.6</v>
      </c>
      <c r="J54" s="273">
        <v>210.6</v>
      </c>
      <c r="K54" s="273">
        <v>656</v>
      </c>
      <c r="L54" s="247"/>
      <c r="M54" s="257" t="s">
        <v>45</v>
      </c>
      <c r="N54" s="247"/>
      <c r="O54" s="247"/>
    </row>
    <row r="55" spans="1:15" ht="15.6" x14ac:dyDescent="0.3">
      <c r="A55" s="222" t="s">
        <v>46</v>
      </c>
      <c r="B55" s="273">
        <v>89.6</v>
      </c>
      <c r="C55" s="273">
        <v>93.3</v>
      </c>
      <c r="D55" s="273">
        <v>93.2</v>
      </c>
      <c r="E55" s="273">
        <v>97.4</v>
      </c>
      <c r="F55" s="273">
        <v>373.6</v>
      </c>
      <c r="G55" s="273">
        <v>101.8</v>
      </c>
      <c r="H55" s="273">
        <v>111.8</v>
      </c>
      <c r="I55" s="273">
        <v>118.9</v>
      </c>
      <c r="J55" s="273">
        <v>118.9</v>
      </c>
      <c r="K55" s="273">
        <v>373.6</v>
      </c>
      <c r="L55" s="247"/>
      <c r="M55" s="247"/>
      <c r="N55" s="247"/>
      <c r="O55" s="247"/>
    </row>
    <row r="56" spans="1:15" ht="15.6" x14ac:dyDescent="0.3">
      <c r="A56" s="222" t="s">
        <v>47</v>
      </c>
      <c r="B56" s="273">
        <v>48.7</v>
      </c>
      <c r="C56" s="273">
        <v>54.2</v>
      </c>
      <c r="D56" s="273">
        <v>64.599999999999994</v>
      </c>
      <c r="E56" s="273">
        <v>78.3</v>
      </c>
      <c r="F56" s="273">
        <v>245.8</v>
      </c>
      <c r="G56" s="273">
        <v>64.7</v>
      </c>
      <c r="H56" s="273">
        <v>72.900000000000006</v>
      </c>
      <c r="I56" s="273">
        <v>80.599999999999994</v>
      </c>
      <c r="J56" s="273">
        <v>80.599999999999994</v>
      </c>
      <c r="K56" s="273">
        <v>245.8</v>
      </c>
      <c r="L56" s="247"/>
      <c r="M56" s="247"/>
      <c r="N56" s="247"/>
      <c r="O56" s="247"/>
    </row>
    <row r="57" spans="1:15" ht="15.6" x14ac:dyDescent="0.3">
      <c r="A57" s="222" t="s">
        <v>48</v>
      </c>
      <c r="B57" s="273">
        <v>64.400000000000006</v>
      </c>
      <c r="C57" s="273">
        <v>50.3</v>
      </c>
      <c r="D57" s="273">
        <v>65.599999999999994</v>
      </c>
      <c r="E57" s="273">
        <v>60</v>
      </c>
      <c r="F57" s="273">
        <v>240.3</v>
      </c>
      <c r="G57" s="273">
        <v>60.8</v>
      </c>
      <c r="H57" s="273">
        <v>58.8</v>
      </c>
      <c r="I57" s="273">
        <v>67</v>
      </c>
      <c r="J57" s="273">
        <v>67</v>
      </c>
      <c r="K57" s="273">
        <v>240.3</v>
      </c>
      <c r="L57" s="247"/>
      <c r="M57" s="247"/>
      <c r="N57" s="247"/>
      <c r="O57" s="247"/>
    </row>
    <row r="58" spans="1:15" ht="15.6" x14ac:dyDescent="0.3">
      <c r="A58" s="222" t="s">
        <v>49</v>
      </c>
      <c r="B58" s="277">
        <v>1.1499999999999999</v>
      </c>
      <c r="C58" s="277">
        <v>0.89</v>
      </c>
      <c r="D58" s="277">
        <v>1.1499999999999999</v>
      </c>
      <c r="E58" s="277">
        <v>1.05</v>
      </c>
      <c r="F58" s="277">
        <v>4.24</v>
      </c>
      <c r="G58" s="277">
        <v>1.06</v>
      </c>
      <c r="H58" s="277">
        <v>1.02</v>
      </c>
      <c r="I58" s="277">
        <v>1.1599999999999999</v>
      </c>
      <c r="J58" s="277">
        <v>1.1599999999999999</v>
      </c>
      <c r="K58" s="277">
        <v>4.24</v>
      </c>
      <c r="L58" s="252"/>
      <c r="M58" s="252"/>
      <c r="N58" s="252"/>
      <c r="O58" s="252"/>
    </row>
    <row r="59" spans="1:15" ht="15.6" x14ac:dyDescent="0.3">
      <c r="A59" s="222" t="s">
        <v>50</v>
      </c>
      <c r="B59" s="275">
        <v>-0.34499999999999997</v>
      </c>
      <c r="C59" s="275">
        <v>0.12</v>
      </c>
      <c r="D59" s="275">
        <v>6.0000000000000001E-3</v>
      </c>
      <c r="E59" s="275">
        <v>0.23899999999999999</v>
      </c>
      <c r="F59" s="278">
        <v>3.7999999999999999E-2</v>
      </c>
      <c r="G59" s="278">
        <v>5.3999999999999999E-2</v>
      </c>
      <c r="H59" s="275">
        <v>0.16600000000000001</v>
      </c>
      <c r="I59" s="275">
        <v>0.16200000000000001</v>
      </c>
      <c r="J59" s="275">
        <v>0.16200000000000001</v>
      </c>
      <c r="K59" s="278">
        <v>3.7999999999999999E-2</v>
      </c>
      <c r="L59" s="253"/>
      <c r="M59" s="253"/>
      <c r="N59" s="253"/>
      <c r="O59" s="253"/>
    </row>
    <row r="60" spans="1:15" ht="15.6" x14ac:dyDescent="0.3">
      <c r="A60" s="242" t="s">
        <v>51</v>
      </c>
      <c r="B60" s="279">
        <v>56241</v>
      </c>
      <c r="C60" s="279">
        <v>56587</v>
      </c>
      <c r="D60" s="279">
        <v>56963</v>
      </c>
      <c r="E60" s="279">
        <v>56887</v>
      </c>
      <c r="F60" s="279">
        <v>56673</v>
      </c>
      <c r="G60" s="279">
        <v>57236</v>
      </c>
      <c r="H60" s="279">
        <v>57614</v>
      </c>
      <c r="I60" s="279">
        <v>57844</v>
      </c>
      <c r="J60" s="279">
        <v>57844</v>
      </c>
      <c r="K60" s="279">
        <v>56673</v>
      </c>
      <c r="L60" s="253"/>
      <c r="M60" s="253"/>
      <c r="N60" s="253"/>
      <c r="O60" s="253"/>
    </row>
    <row r="61" spans="1:15" ht="15.6" x14ac:dyDescent="0.3">
      <c r="A61" s="238" t="s">
        <v>116</v>
      </c>
      <c r="B61" s="254"/>
      <c r="C61" s="254"/>
      <c r="D61" s="254"/>
      <c r="E61" s="254"/>
      <c r="F61" s="254"/>
      <c r="G61" s="254"/>
      <c r="H61" s="254"/>
      <c r="I61" s="254"/>
      <c r="J61" s="254"/>
      <c r="K61" s="254"/>
      <c r="L61" s="253"/>
      <c r="M61" s="253"/>
      <c r="N61" s="253"/>
      <c r="O61" s="253"/>
    </row>
    <row r="62" spans="1:15" ht="15.6" x14ac:dyDescent="0.3">
      <c r="A62" s="222" t="s">
        <v>45</v>
      </c>
      <c r="B62" s="275">
        <v>0.34499999999999997</v>
      </c>
      <c r="C62" s="275">
        <v>0.35099999999999998</v>
      </c>
      <c r="D62" s="275">
        <v>0.35699999999999998</v>
      </c>
      <c r="E62" s="275">
        <v>0.36799999999999999</v>
      </c>
      <c r="F62" s="278">
        <v>0.35599999999999998</v>
      </c>
      <c r="G62" s="278">
        <v>0.33900000000000002</v>
      </c>
      <c r="H62" s="275">
        <v>0.35499999999999998</v>
      </c>
      <c r="I62" s="275">
        <v>0.35799999999999998</v>
      </c>
      <c r="J62" s="275">
        <v>0.35799999999999998</v>
      </c>
      <c r="K62" s="278">
        <v>0.35599999999999998</v>
      </c>
      <c r="L62" s="261"/>
      <c r="M62" s="261"/>
      <c r="N62" s="261"/>
      <c r="O62" s="261"/>
    </row>
    <row r="63" spans="1:15" ht="15.6" x14ac:dyDescent="0.3">
      <c r="A63" s="222" t="s">
        <v>46</v>
      </c>
      <c r="B63" s="275">
        <v>0.21099999999999999</v>
      </c>
      <c r="C63" s="275">
        <v>0.20899999999999999</v>
      </c>
      <c r="D63" s="275">
        <v>0.19900000000000001</v>
      </c>
      <c r="E63" s="275">
        <v>0.193</v>
      </c>
      <c r="F63" s="278">
        <v>0.20300000000000001</v>
      </c>
      <c r="G63" s="278">
        <v>0.19500000000000001</v>
      </c>
      <c r="H63" s="275">
        <v>0.20300000000000001</v>
      </c>
      <c r="I63" s="275">
        <v>0.20200000000000001</v>
      </c>
      <c r="J63" s="275">
        <v>0.20200000000000001</v>
      </c>
      <c r="K63" s="278">
        <v>0.20300000000000001</v>
      </c>
      <c r="L63" s="247"/>
      <c r="M63" s="247"/>
      <c r="N63" s="247"/>
      <c r="O63" s="247"/>
    </row>
    <row r="64" spans="1:15" ht="15.6" x14ac:dyDescent="0.3">
      <c r="A64" s="222" t="s">
        <v>117</v>
      </c>
      <c r="B64" s="275">
        <v>0.115</v>
      </c>
      <c r="C64" s="275">
        <v>0.122</v>
      </c>
      <c r="D64" s="275">
        <v>0.13800000000000001</v>
      </c>
      <c r="E64" s="275">
        <v>0.155</v>
      </c>
      <c r="F64" s="278">
        <v>0.13300000000000001</v>
      </c>
      <c r="G64" s="278">
        <v>0.124</v>
      </c>
      <c r="H64" s="275">
        <v>0.13200000000000001</v>
      </c>
      <c r="I64" s="275">
        <v>0.13700000000000001</v>
      </c>
      <c r="J64" s="275">
        <v>0.13700000000000001</v>
      </c>
      <c r="K64" s="278">
        <v>0.13300000000000001</v>
      </c>
      <c r="L64" s="261"/>
      <c r="M64" s="261"/>
      <c r="N64" s="261"/>
      <c r="O64" s="261"/>
    </row>
    <row r="65" spans="1:15" ht="15.6" x14ac:dyDescent="0.3">
      <c r="A65" s="242" t="s">
        <v>48</v>
      </c>
      <c r="B65" s="276">
        <v>0.152</v>
      </c>
      <c r="C65" s="276">
        <v>0.113</v>
      </c>
      <c r="D65" s="276">
        <v>0.14000000000000001</v>
      </c>
      <c r="E65" s="276">
        <v>0.11899999999999999</v>
      </c>
      <c r="F65" s="280">
        <v>0.13</v>
      </c>
      <c r="G65" s="280">
        <v>0.11700000000000001</v>
      </c>
      <c r="H65" s="276">
        <v>0.107</v>
      </c>
      <c r="I65" s="276">
        <v>0.114</v>
      </c>
      <c r="J65" s="276">
        <v>0.114</v>
      </c>
      <c r="K65" s="280">
        <v>0.13</v>
      </c>
      <c r="L65" s="261"/>
      <c r="M65" s="261"/>
      <c r="N65" s="261"/>
      <c r="O65" s="261"/>
    </row>
    <row r="66" spans="1:15" ht="15.6" x14ac:dyDescent="0.3">
      <c r="A66" s="238" t="s">
        <v>52</v>
      </c>
      <c r="B66" s="243"/>
      <c r="C66" s="255"/>
      <c r="E66" s="243"/>
      <c r="F66" s="243"/>
      <c r="G66" s="243"/>
      <c r="H66" s="243"/>
      <c r="I66" s="243"/>
      <c r="J66" s="243"/>
      <c r="K66" s="243"/>
      <c r="L66" s="233"/>
      <c r="M66" s="233"/>
      <c r="N66" s="233"/>
      <c r="O66" s="233"/>
    </row>
    <row r="67" spans="1:15" ht="15.6" x14ac:dyDescent="0.3">
      <c r="A67" s="222" t="s">
        <v>115</v>
      </c>
      <c r="B67" s="273">
        <v>154.80000000000001</v>
      </c>
      <c r="C67" s="273">
        <v>163.5</v>
      </c>
      <c r="D67" s="273">
        <v>174.6</v>
      </c>
      <c r="E67" s="273">
        <v>190.3</v>
      </c>
      <c r="F67" s="273">
        <v>683.2</v>
      </c>
      <c r="G67" s="273">
        <v>189.4</v>
      </c>
      <c r="H67" s="273">
        <v>203.2</v>
      </c>
      <c r="I67" s="273">
        <v>218.2</v>
      </c>
      <c r="J67" s="273">
        <v>218.2</v>
      </c>
      <c r="K67" s="273">
        <v>683.2</v>
      </c>
      <c r="L67" s="247"/>
      <c r="M67" s="257" t="s">
        <v>45</v>
      </c>
      <c r="N67" s="247"/>
      <c r="O67" s="247"/>
    </row>
    <row r="68" spans="1:15" ht="15.6" x14ac:dyDescent="0.3">
      <c r="A68" s="222" t="s">
        <v>46</v>
      </c>
      <c r="B68" s="273">
        <v>80.7</v>
      </c>
      <c r="C68" s="273">
        <v>84.3</v>
      </c>
      <c r="D68" s="273">
        <v>85.2</v>
      </c>
      <c r="E68" s="273">
        <v>89.4</v>
      </c>
      <c r="F68" s="273">
        <v>339.6</v>
      </c>
      <c r="G68" s="273">
        <v>92.2</v>
      </c>
      <c r="H68" s="273">
        <v>102.2</v>
      </c>
      <c r="I68" s="273">
        <v>109.8</v>
      </c>
      <c r="J68" s="273">
        <v>109.8</v>
      </c>
      <c r="K68" s="273">
        <v>339.6</v>
      </c>
      <c r="L68" s="247"/>
      <c r="M68" s="247"/>
      <c r="N68" s="247"/>
      <c r="O68" s="247"/>
    </row>
    <row r="69" spans="1:15" ht="15.6" x14ac:dyDescent="0.3">
      <c r="A69" s="222" t="s">
        <v>47</v>
      </c>
      <c r="B69" s="273">
        <v>67.7</v>
      </c>
      <c r="C69" s="273">
        <v>72.3</v>
      </c>
      <c r="D69" s="273">
        <v>82.1</v>
      </c>
      <c r="E69" s="273">
        <v>93.1</v>
      </c>
      <c r="F69" s="273">
        <v>315.10000000000002</v>
      </c>
      <c r="G69" s="273">
        <v>89.2</v>
      </c>
      <c r="H69" s="273">
        <v>92.6</v>
      </c>
      <c r="I69" s="273">
        <v>99.7</v>
      </c>
      <c r="J69" s="273">
        <v>99.7</v>
      </c>
      <c r="K69" s="273">
        <v>315.10000000000002</v>
      </c>
      <c r="L69" s="247"/>
      <c r="M69" s="247"/>
      <c r="N69" s="247"/>
      <c r="O69" s="247"/>
    </row>
    <row r="70" spans="1:15" ht="15.6" x14ac:dyDescent="0.3">
      <c r="A70" s="222" t="s">
        <v>48</v>
      </c>
      <c r="B70" s="273">
        <v>52.2</v>
      </c>
      <c r="C70" s="273">
        <v>57.1</v>
      </c>
      <c r="D70" s="273">
        <v>66.400000000000006</v>
      </c>
      <c r="E70" s="273">
        <v>72.3</v>
      </c>
      <c r="F70" s="273">
        <v>248</v>
      </c>
      <c r="G70" s="273">
        <v>71.5</v>
      </c>
      <c r="H70" s="273">
        <v>73.7</v>
      </c>
      <c r="I70" s="273">
        <v>80.2</v>
      </c>
      <c r="J70" s="273">
        <v>80.2</v>
      </c>
      <c r="K70" s="273">
        <v>248</v>
      </c>
      <c r="L70" s="247"/>
      <c r="M70" s="247"/>
      <c r="N70" s="247"/>
      <c r="O70" s="247"/>
    </row>
    <row r="71" spans="1:15" ht="15.6" x14ac:dyDescent="0.3">
      <c r="A71" s="222" t="s">
        <v>49</v>
      </c>
      <c r="B71" s="273">
        <v>0.93</v>
      </c>
      <c r="C71" s="273">
        <v>1.01</v>
      </c>
      <c r="D71" s="273">
        <v>1.17</v>
      </c>
      <c r="E71" s="273">
        <v>1.27</v>
      </c>
      <c r="F71" s="273">
        <v>4.38</v>
      </c>
      <c r="G71" s="273">
        <v>1.25</v>
      </c>
      <c r="H71" s="273">
        <v>1.28</v>
      </c>
      <c r="I71" s="273">
        <v>1.39</v>
      </c>
      <c r="J71" s="273">
        <v>1.39</v>
      </c>
      <c r="K71" s="273">
        <v>4.38</v>
      </c>
      <c r="L71" s="247"/>
      <c r="M71" s="247"/>
      <c r="N71" s="247"/>
      <c r="O71" s="247"/>
    </row>
    <row r="72" spans="1:15" ht="15.6" x14ac:dyDescent="0.3">
      <c r="A72" s="222" t="s">
        <v>50</v>
      </c>
      <c r="B72" s="275">
        <v>0.222</v>
      </c>
      <c r="C72" s="275">
        <v>0.222</v>
      </c>
      <c r="D72" s="275">
        <v>0.20100000000000001</v>
      </c>
      <c r="E72" s="275">
        <v>0.23200000000000001</v>
      </c>
      <c r="F72" s="278">
        <v>0.219</v>
      </c>
      <c r="G72" s="278">
        <v>0.22500000000000001</v>
      </c>
      <c r="H72" s="275">
        <v>0.22500000000000001</v>
      </c>
      <c r="I72" s="275">
        <v>0.215</v>
      </c>
      <c r="J72" s="275">
        <v>0.215</v>
      </c>
      <c r="K72" s="278">
        <v>0.219</v>
      </c>
      <c r="L72" s="247"/>
      <c r="M72" s="247"/>
      <c r="N72" s="247"/>
      <c r="O72" s="247"/>
    </row>
    <row r="73" spans="1:15" ht="15.6" x14ac:dyDescent="0.3">
      <c r="A73" s="242" t="s">
        <v>51</v>
      </c>
      <c r="B73" s="279">
        <v>56241</v>
      </c>
      <c r="C73" s="279">
        <v>56587</v>
      </c>
      <c r="D73" s="279">
        <v>56963</v>
      </c>
      <c r="E73" s="279">
        <v>56887</v>
      </c>
      <c r="F73" s="279">
        <v>56673</v>
      </c>
      <c r="G73" s="279">
        <v>57236</v>
      </c>
      <c r="H73" s="279">
        <v>57614</v>
      </c>
      <c r="I73" s="279">
        <v>57844</v>
      </c>
      <c r="J73" s="279">
        <v>57844</v>
      </c>
      <c r="K73" s="279">
        <v>56673</v>
      </c>
      <c r="L73" s="253"/>
      <c r="M73" s="253"/>
      <c r="N73" s="253"/>
      <c r="O73" s="253"/>
    </row>
    <row r="74" spans="1:15" ht="15.6" x14ac:dyDescent="0.3">
      <c r="A74" s="238" t="s">
        <v>118</v>
      </c>
      <c r="B74" s="254"/>
      <c r="C74" s="254"/>
      <c r="D74" s="254"/>
      <c r="E74" s="254"/>
      <c r="F74" s="254"/>
      <c r="G74" s="254"/>
      <c r="H74" s="254"/>
      <c r="I74" s="254"/>
      <c r="J74" s="254"/>
      <c r="K74" s="254"/>
      <c r="L74" s="253"/>
      <c r="M74" s="253"/>
      <c r="N74" s="253"/>
      <c r="O74" s="253"/>
    </row>
    <row r="75" spans="1:15" ht="15.6" x14ac:dyDescent="0.3">
      <c r="A75" s="222" t="s">
        <v>45</v>
      </c>
      <c r="B75" s="275">
        <v>0.36499999999999999</v>
      </c>
      <c r="C75" s="275">
        <v>0.36699999999999999</v>
      </c>
      <c r="D75" s="275">
        <v>0.373</v>
      </c>
      <c r="E75" s="275">
        <v>0.377</v>
      </c>
      <c r="F75" s="275">
        <v>0.371</v>
      </c>
      <c r="G75" s="275">
        <v>0.36299999999999999</v>
      </c>
      <c r="H75" s="275">
        <v>0.36799999999999999</v>
      </c>
      <c r="I75" s="275">
        <v>0.371</v>
      </c>
      <c r="J75" s="275">
        <v>0.371</v>
      </c>
      <c r="K75" s="275">
        <v>0.371</v>
      </c>
      <c r="L75" s="247"/>
      <c r="M75" s="247"/>
      <c r="N75" s="247"/>
      <c r="O75" s="247"/>
    </row>
    <row r="76" spans="1:15" ht="15.6" x14ac:dyDescent="0.3">
      <c r="A76" s="222" t="s">
        <v>46</v>
      </c>
      <c r="B76" s="275">
        <v>0.19</v>
      </c>
      <c r="C76" s="275">
        <v>0.189</v>
      </c>
      <c r="D76" s="275">
        <v>0.182</v>
      </c>
      <c r="E76" s="275">
        <v>0.17699999999999999</v>
      </c>
      <c r="F76" s="275">
        <v>0.185</v>
      </c>
      <c r="G76" s="275">
        <v>0.17699999999999999</v>
      </c>
      <c r="H76" s="275">
        <v>0.185</v>
      </c>
      <c r="I76" s="275">
        <v>0.187</v>
      </c>
      <c r="J76" s="275">
        <v>0.187</v>
      </c>
      <c r="K76" s="275">
        <v>0.185</v>
      </c>
      <c r="L76" s="247"/>
      <c r="M76" s="247"/>
      <c r="N76" s="247"/>
      <c r="O76" s="247"/>
    </row>
    <row r="77" spans="1:15" ht="15.6" x14ac:dyDescent="0.3">
      <c r="A77" s="222" t="s">
        <v>117</v>
      </c>
      <c r="B77" s="275">
        <v>0.16</v>
      </c>
      <c r="C77" s="275">
        <v>0.16200000000000001</v>
      </c>
      <c r="D77" s="275">
        <v>0.17499999999999999</v>
      </c>
      <c r="E77" s="275">
        <v>0.184</v>
      </c>
      <c r="F77" s="275">
        <v>0.17100000000000001</v>
      </c>
      <c r="G77" s="275">
        <v>0.17100000000000001</v>
      </c>
      <c r="H77" s="275">
        <v>0.16800000000000001</v>
      </c>
      <c r="I77" s="275">
        <v>0.17</v>
      </c>
      <c r="J77" s="275">
        <v>0.17</v>
      </c>
      <c r="K77" s="275">
        <v>0.17100000000000001</v>
      </c>
      <c r="L77" s="261"/>
      <c r="M77" s="261"/>
      <c r="N77" s="261"/>
      <c r="O77" s="261"/>
    </row>
    <row r="78" spans="1:15" ht="15.6" x14ac:dyDescent="0.3">
      <c r="A78" s="242" t="s">
        <v>48</v>
      </c>
      <c r="B78" s="276">
        <v>0.123</v>
      </c>
      <c r="C78" s="276">
        <v>0.128</v>
      </c>
      <c r="D78" s="276">
        <v>0.14199999999999999</v>
      </c>
      <c r="E78" s="276">
        <v>0.14299999999999999</v>
      </c>
      <c r="F78" s="276">
        <v>0.13500000000000001</v>
      </c>
      <c r="G78" s="276">
        <v>0.13700000000000001</v>
      </c>
      <c r="H78" s="276">
        <v>0.13400000000000001</v>
      </c>
      <c r="I78" s="276">
        <v>0.13600000000000001</v>
      </c>
      <c r="J78" s="276">
        <v>0.13600000000000001</v>
      </c>
      <c r="K78" s="276">
        <v>0.13500000000000001</v>
      </c>
      <c r="L78" s="252"/>
      <c r="M78" s="252"/>
      <c r="N78" s="252"/>
      <c r="O78" s="252"/>
    </row>
    <row r="79" spans="1:15" s="250" customFormat="1" ht="1.35" customHeight="1" x14ac:dyDescent="0.3">
      <c r="A79" s="222"/>
      <c r="B79" s="248"/>
      <c r="C79" s="248"/>
      <c r="D79" s="248"/>
      <c r="E79" s="248"/>
      <c r="F79" s="248"/>
      <c r="G79" s="248"/>
      <c r="H79" s="248"/>
      <c r="I79" s="248"/>
      <c r="J79" s="248"/>
      <c r="K79" s="248"/>
      <c r="L79" s="256"/>
      <c r="M79" s="256"/>
      <c r="N79" s="256"/>
      <c r="O79" s="256"/>
    </row>
    <row r="80" spans="1:15" x14ac:dyDescent="0.3">
      <c r="A80" s="236" t="s">
        <v>53</v>
      </c>
      <c r="B80" s="237"/>
      <c r="C80" s="237"/>
      <c r="D80" s="237"/>
      <c r="E80" s="237"/>
      <c r="F80" s="237"/>
      <c r="G80" s="237"/>
      <c r="H80" s="265"/>
      <c r="I80" s="265"/>
      <c r="J80" s="265"/>
      <c r="K80" s="237"/>
      <c r="L80" s="258"/>
      <c r="M80" s="258"/>
      <c r="N80" s="258"/>
      <c r="O80" s="258"/>
    </row>
    <row r="81" spans="1:15" ht="15.6" x14ac:dyDescent="0.3">
      <c r="A81" s="222" t="s">
        <v>54</v>
      </c>
      <c r="B81" s="273">
        <v>535.9</v>
      </c>
      <c r="C81" s="273">
        <v>584.1</v>
      </c>
      <c r="D81" s="273">
        <v>685.1</v>
      </c>
      <c r="E81" s="273">
        <v>770.6</v>
      </c>
      <c r="F81" s="273">
        <f>E81</f>
        <v>770.6</v>
      </c>
      <c r="G81" s="273">
        <v>762.5</v>
      </c>
      <c r="H81" s="273">
        <v>777.4</v>
      </c>
      <c r="I81" s="273">
        <v>853.2</v>
      </c>
      <c r="J81" s="273">
        <v>853.2</v>
      </c>
      <c r="K81" s="273">
        <f>J81</f>
        <v>853.2</v>
      </c>
      <c r="L81" s="247"/>
      <c r="M81" s="247"/>
      <c r="N81" s="247"/>
      <c r="O81" s="247"/>
    </row>
    <row r="82" spans="1:15" ht="15.6" x14ac:dyDescent="0.3">
      <c r="A82" s="222" t="s">
        <v>119</v>
      </c>
      <c r="B82" s="273">
        <v>262.3</v>
      </c>
      <c r="C82" s="273">
        <v>283</v>
      </c>
      <c r="D82" s="273">
        <v>282.3</v>
      </c>
      <c r="E82" s="273">
        <v>297.7</v>
      </c>
      <c r="F82" s="273">
        <f>E82</f>
        <v>297.7</v>
      </c>
      <c r="G82" s="273">
        <v>307.2</v>
      </c>
      <c r="H82" s="273">
        <v>343.9</v>
      </c>
      <c r="I82" s="273">
        <v>339.1</v>
      </c>
      <c r="J82" s="273">
        <v>339.1</v>
      </c>
      <c r="K82" s="273">
        <f>J82</f>
        <v>339.1</v>
      </c>
      <c r="L82" s="247"/>
      <c r="M82" s="247"/>
      <c r="N82" s="247"/>
      <c r="O82" s="247"/>
    </row>
    <row r="83" spans="1:15" ht="15.6" x14ac:dyDescent="0.3">
      <c r="A83" s="222" t="s">
        <v>120</v>
      </c>
      <c r="B83" s="273">
        <v>136.80000000000001</v>
      </c>
      <c r="C83" s="273">
        <v>123.4</v>
      </c>
      <c r="D83" s="273">
        <v>129.69999999999999</v>
      </c>
      <c r="E83" s="273">
        <v>104.7</v>
      </c>
      <c r="F83" s="273">
        <f>E83</f>
        <v>104.7</v>
      </c>
      <c r="G83" s="273">
        <v>144.19999999999999</v>
      </c>
      <c r="H83" s="273">
        <v>135.80000000000001</v>
      </c>
      <c r="I83" s="273">
        <v>142.9</v>
      </c>
      <c r="J83" s="273">
        <v>142.9</v>
      </c>
      <c r="K83" s="273">
        <f>J83</f>
        <v>142.9</v>
      </c>
      <c r="L83" s="247"/>
      <c r="M83" s="247"/>
      <c r="N83" s="247"/>
      <c r="O83" s="247"/>
    </row>
    <row r="84" spans="1:15" ht="15.6" x14ac:dyDescent="0.3">
      <c r="A84" s="222" t="s">
        <v>121</v>
      </c>
      <c r="B84" s="259">
        <v>83</v>
      </c>
      <c r="C84" s="259">
        <v>83</v>
      </c>
      <c r="D84" s="259">
        <v>81</v>
      </c>
      <c r="E84" s="259">
        <v>73</v>
      </c>
      <c r="F84" s="259">
        <f>E84</f>
        <v>73</v>
      </c>
      <c r="G84" s="259">
        <v>78</v>
      </c>
      <c r="H84" s="259">
        <v>79</v>
      </c>
      <c r="I84" s="259">
        <v>75</v>
      </c>
      <c r="J84" s="259">
        <v>75</v>
      </c>
      <c r="K84" s="259">
        <f>J84</f>
        <v>75</v>
      </c>
      <c r="L84" s="247"/>
      <c r="M84" s="247"/>
      <c r="N84" s="247"/>
      <c r="O84" s="247"/>
    </row>
    <row r="85" spans="1:15" ht="15.6" x14ac:dyDescent="0.3">
      <c r="A85" s="242" t="s">
        <v>57</v>
      </c>
      <c r="B85" s="274">
        <v>790.3</v>
      </c>
      <c r="C85" s="274">
        <v>843.1</v>
      </c>
      <c r="D85" s="274">
        <v>908</v>
      </c>
      <c r="E85" s="274">
        <v>936.2</v>
      </c>
      <c r="F85" s="274">
        <f>E85</f>
        <v>936.2</v>
      </c>
      <c r="G85" s="274">
        <v>962.2</v>
      </c>
      <c r="H85" s="281">
        <v>1013.2</v>
      </c>
      <c r="I85" s="281">
        <v>1053.2</v>
      </c>
      <c r="J85" s="281">
        <v>1053.2</v>
      </c>
      <c r="K85" s="274">
        <f>J85</f>
        <v>1053.2</v>
      </c>
      <c r="L85" s="247"/>
      <c r="M85" s="247"/>
      <c r="N85" s="247"/>
      <c r="O85" s="247"/>
    </row>
    <row r="86" spans="1:15" ht="1.35" customHeight="1" x14ac:dyDescent="0.3">
      <c r="B86" s="246"/>
      <c r="C86" s="246"/>
      <c r="D86" s="246"/>
      <c r="E86" s="246"/>
      <c r="F86" s="246"/>
      <c r="G86" s="246"/>
      <c r="H86" s="260"/>
      <c r="I86" s="260"/>
      <c r="J86" s="260"/>
      <c r="K86" s="246"/>
      <c r="L86" s="247"/>
      <c r="M86" s="247"/>
      <c r="N86" s="247"/>
      <c r="O86" s="247"/>
    </row>
    <row r="87" spans="1:15" x14ac:dyDescent="0.3">
      <c r="A87" s="236" t="s">
        <v>122</v>
      </c>
      <c r="B87" s="237"/>
      <c r="C87" s="237"/>
      <c r="D87" s="264"/>
      <c r="E87" s="237"/>
      <c r="F87" s="237"/>
      <c r="G87" s="237"/>
      <c r="H87" s="237"/>
      <c r="I87" s="237"/>
      <c r="J87" s="237"/>
      <c r="K87" s="237"/>
      <c r="L87" s="223"/>
      <c r="M87" s="223"/>
      <c r="N87" s="223"/>
      <c r="O87" s="223"/>
    </row>
    <row r="88" spans="1:15" ht="15.6" x14ac:dyDescent="0.3">
      <c r="A88" s="222" t="s">
        <v>59</v>
      </c>
      <c r="B88" s="273">
        <v>7.3</v>
      </c>
      <c r="C88" s="273">
        <v>59.5</v>
      </c>
      <c r="D88" s="273">
        <v>102.3</v>
      </c>
      <c r="E88" s="273">
        <v>123.1</v>
      </c>
      <c r="F88" s="273">
        <v>292.2</v>
      </c>
      <c r="G88" s="273">
        <v>-0.2</v>
      </c>
      <c r="H88" s="273">
        <v>44</v>
      </c>
      <c r="I88" s="273">
        <v>119</v>
      </c>
      <c r="J88" s="273">
        <v>119</v>
      </c>
      <c r="K88" s="273">
        <v>292.2</v>
      </c>
      <c r="L88" s="247"/>
      <c r="M88" s="247"/>
      <c r="N88" s="247"/>
      <c r="O88" s="247"/>
    </row>
    <row r="89" spans="1:15" ht="15.6" x14ac:dyDescent="0.3">
      <c r="A89" s="222" t="s">
        <v>60</v>
      </c>
      <c r="B89" s="273">
        <v>-60.2</v>
      </c>
      <c r="C89" s="273">
        <v>-8.1999999999999993</v>
      </c>
      <c r="D89" s="273">
        <v>-9.5</v>
      </c>
      <c r="E89" s="273">
        <v>-34.200000000000003</v>
      </c>
      <c r="F89" s="273">
        <v>-112.1</v>
      </c>
      <c r="G89" s="273">
        <v>-18.600000000000001</v>
      </c>
      <c r="H89" s="273">
        <v>-28.9</v>
      </c>
      <c r="I89" s="273">
        <v>-40.1</v>
      </c>
      <c r="J89" s="273">
        <v>-40.1</v>
      </c>
      <c r="K89" s="273">
        <v>-112.1</v>
      </c>
      <c r="L89" s="247"/>
      <c r="M89" s="247"/>
      <c r="N89" s="247"/>
      <c r="O89" s="247"/>
    </row>
    <row r="90" spans="1:15" ht="15.6" x14ac:dyDescent="0.3">
      <c r="A90" s="222" t="s">
        <v>61</v>
      </c>
      <c r="B90" s="273">
        <v>4</v>
      </c>
      <c r="C90" s="273">
        <v>7.6</v>
      </c>
      <c r="D90" s="273">
        <v>9.3000000000000007</v>
      </c>
      <c r="E90" s="273">
        <v>2.1</v>
      </c>
      <c r="F90" s="273">
        <v>23</v>
      </c>
      <c r="G90" s="273">
        <v>10.199999999999999</v>
      </c>
      <c r="H90" s="273">
        <v>-2</v>
      </c>
      <c r="I90" s="273">
        <v>4.9000000000000004</v>
      </c>
      <c r="J90" s="273">
        <v>4.9000000000000004</v>
      </c>
      <c r="K90" s="273">
        <v>23</v>
      </c>
      <c r="L90" s="247"/>
      <c r="M90" s="247"/>
      <c r="N90" s="247"/>
      <c r="O90" s="247"/>
    </row>
    <row r="91" spans="1:15" ht="15.6" x14ac:dyDescent="0.3">
      <c r="A91" s="222" t="s">
        <v>62</v>
      </c>
      <c r="B91" s="273">
        <v>3</v>
      </c>
      <c r="C91" s="273">
        <v>-10.7</v>
      </c>
      <c r="D91" s="273">
        <v>-1</v>
      </c>
      <c r="E91" s="273">
        <v>-5.5</v>
      </c>
      <c r="F91" s="273">
        <v>-14.2</v>
      </c>
      <c r="G91" s="273">
        <v>0.5</v>
      </c>
      <c r="H91" s="273">
        <v>1.7</v>
      </c>
      <c r="I91" s="273">
        <v>-8</v>
      </c>
      <c r="J91" s="273">
        <v>-8</v>
      </c>
      <c r="K91" s="273">
        <v>-14.2</v>
      </c>
      <c r="L91" s="247"/>
      <c r="M91" s="247"/>
      <c r="N91" s="247"/>
      <c r="O91" s="247"/>
    </row>
    <row r="92" spans="1:15" ht="15.6" x14ac:dyDescent="0.3">
      <c r="A92" s="222" t="s">
        <v>63</v>
      </c>
      <c r="B92" s="273">
        <v>-45.8</v>
      </c>
      <c r="C92" s="273">
        <v>48.2</v>
      </c>
      <c r="D92" s="273">
        <v>101</v>
      </c>
      <c r="E92" s="273">
        <f>SUM(E88:E91)</f>
        <v>85.499999999999986</v>
      </c>
      <c r="F92" s="273">
        <v>188.9</v>
      </c>
      <c r="G92" s="273">
        <v>-8</v>
      </c>
      <c r="H92" s="273">
        <v>14.9</v>
      </c>
      <c r="I92" s="273">
        <v>75.8</v>
      </c>
      <c r="J92" s="273">
        <v>75.8</v>
      </c>
      <c r="K92" s="273">
        <v>188.9</v>
      </c>
      <c r="L92" s="247"/>
      <c r="M92" s="247"/>
      <c r="N92" s="247"/>
      <c r="O92" s="247"/>
    </row>
    <row r="93" spans="1:15" ht="15.6" x14ac:dyDescent="0.3">
      <c r="A93" s="222" t="s">
        <v>123</v>
      </c>
      <c r="B93" s="273">
        <v>-10.7</v>
      </c>
      <c r="C93" s="273">
        <v>-8.6</v>
      </c>
      <c r="D93" s="273">
        <v>-8.1999999999999993</v>
      </c>
      <c r="E93" s="273">
        <v>-10.1</v>
      </c>
      <c r="F93" s="273">
        <v>-37.6</v>
      </c>
      <c r="G93" s="273">
        <v>-13.4</v>
      </c>
      <c r="H93" s="273">
        <v>-11.6</v>
      </c>
      <c r="I93" s="273">
        <v>-27.3</v>
      </c>
      <c r="J93" s="273">
        <v>-27.3</v>
      </c>
      <c r="K93" s="273">
        <v>-37.6</v>
      </c>
      <c r="L93" s="247"/>
      <c r="M93" s="247"/>
      <c r="N93" s="247"/>
      <c r="O93" s="247"/>
    </row>
    <row r="94" spans="1:15" ht="15.6" x14ac:dyDescent="0.3">
      <c r="A94" s="222" t="s">
        <v>124</v>
      </c>
      <c r="B94" s="273">
        <v>-3.4</v>
      </c>
      <c r="C94" s="273">
        <v>50.9</v>
      </c>
      <c r="D94" s="273">
        <v>94.1</v>
      </c>
      <c r="E94" s="273">
        <v>113</v>
      </c>
      <c r="F94" s="273">
        <v>254.6</v>
      </c>
      <c r="G94" s="273">
        <v>-13.6</v>
      </c>
      <c r="H94" s="273">
        <v>32.4</v>
      </c>
      <c r="I94" s="273">
        <v>91.8</v>
      </c>
      <c r="J94" s="273">
        <v>91.8</v>
      </c>
      <c r="K94" s="273">
        <v>254.6</v>
      </c>
      <c r="L94" s="247"/>
      <c r="M94" s="247"/>
      <c r="N94" s="247"/>
      <c r="O94" s="247"/>
    </row>
    <row r="95" spans="1:15" ht="15.6" x14ac:dyDescent="0.3">
      <c r="A95" s="242" t="s">
        <v>125</v>
      </c>
      <c r="B95" s="276">
        <f>ROUND(B94/B$70,3)</f>
        <v>-6.5000000000000002E-2</v>
      </c>
      <c r="C95" s="276">
        <f>ROUND(C94/C$70,3)</f>
        <v>0.89100000000000001</v>
      </c>
      <c r="D95" s="276">
        <f>ROUND(D94/D$70,3)</f>
        <v>1.417</v>
      </c>
      <c r="E95" s="276">
        <f>ROUND(E94/E$70,3)</f>
        <v>1.5629999999999999</v>
      </c>
      <c r="F95" s="276">
        <f>ROUND(F94/F$70,3)</f>
        <v>1.0269999999999999</v>
      </c>
      <c r="G95" s="276">
        <v>-0.191</v>
      </c>
      <c r="H95" s="276">
        <v>0.44</v>
      </c>
      <c r="I95" s="280">
        <v>1.1439999999999999</v>
      </c>
      <c r="J95" s="280">
        <v>1.1439999999999999</v>
      </c>
      <c r="K95" s="276">
        <f>ROUND(K94/K$70,3)</f>
        <v>1.0269999999999999</v>
      </c>
      <c r="L95" s="261"/>
      <c r="M95" s="261"/>
      <c r="N95" s="261"/>
      <c r="O95" s="261"/>
    </row>
    <row r="96" spans="1:15" ht="1.35" customHeight="1" x14ac:dyDescent="0.3">
      <c r="B96" s="226"/>
      <c r="C96" s="226"/>
      <c r="D96" s="226"/>
      <c r="E96" s="226"/>
      <c r="F96" s="226"/>
      <c r="G96" s="226"/>
      <c r="H96" s="226"/>
      <c r="I96" s="241"/>
      <c r="J96" s="241"/>
      <c r="K96" s="226"/>
      <c r="L96" s="261"/>
      <c r="M96" s="261"/>
      <c r="N96" s="261"/>
      <c r="O96" s="261"/>
    </row>
    <row r="97" spans="1:15" x14ac:dyDescent="0.3">
      <c r="A97" s="236" t="s">
        <v>67</v>
      </c>
      <c r="B97" s="237"/>
      <c r="C97" s="237"/>
      <c r="D97" s="264"/>
      <c r="E97" s="237"/>
      <c r="F97" s="237"/>
      <c r="G97" s="237"/>
      <c r="H97" s="237"/>
      <c r="I97" s="237"/>
      <c r="J97" s="237"/>
      <c r="K97" s="237"/>
      <c r="L97" s="223"/>
      <c r="M97" s="223"/>
      <c r="N97" s="223"/>
      <c r="O97" s="223"/>
    </row>
    <row r="98" spans="1:15" ht="15.6" x14ac:dyDescent="0.3">
      <c r="A98" s="238" t="s">
        <v>68</v>
      </c>
      <c r="B98" s="243"/>
      <c r="C98" s="243"/>
      <c r="E98" s="243"/>
      <c r="F98" s="243"/>
      <c r="G98" s="243"/>
      <c r="H98" s="243"/>
      <c r="I98" s="243"/>
      <c r="J98" s="243"/>
      <c r="K98" s="243"/>
      <c r="L98" s="233"/>
      <c r="M98" s="233"/>
      <c r="N98" s="233"/>
      <c r="O98" s="233"/>
    </row>
    <row r="99" spans="1:15" ht="15.6" x14ac:dyDescent="0.3">
      <c r="A99" s="222" t="s">
        <v>126</v>
      </c>
      <c r="B99" s="282">
        <v>0.627</v>
      </c>
      <c r="C99" s="282">
        <v>0.64600000000000002</v>
      </c>
      <c r="D99" s="282">
        <v>0.65</v>
      </c>
      <c r="E99" s="282">
        <v>0.65300000000000002</v>
      </c>
      <c r="F99" s="282">
        <v>0.64500000000000002</v>
      </c>
      <c r="G99" s="282">
        <v>0.67</v>
      </c>
      <c r="H99" s="282">
        <v>0.67600000000000005</v>
      </c>
      <c r="I99" s="282">
        <v>0.68300000000000005</v>
      </c>
      <c r="J99" s="282">
        <v>0.68300000000000005</v>
      </c>
      <c r="K99" s="282">
        <v>0.64500000000000002</v>
      </c>
      <c r="L99" s="261"/>
      <c r="M99" s="261"/>
      <c r="N99" s="261"/>
      <c r="O99" s="261"/>
    </row>
    <row r="100" spans="1:15" ht="15.6" x14ac:dyDescent="0.3">
      <c r="A100" s="222" t="s">
        <v>127</v>
      </c>
      <c r="B100" s="282">
        <v>0.16</v>
      </c>
      <c r="C100" s="282">
        <v>0.15</v>
      </c>
      <c r="D100" s="282">
        <v>0.151</v>
      </c>
      <c r="E100" s="282">
        <v>0.14399999999999999</v>
      </c>
      <c r="F100" s="282">
        <v>0.151</v>
      </c>
      <c r="G100" s="282">
        <v>0.14199999999999999</v>
      </c>
      <c r="H100" s="282">
        <v>0.13500000000000001</v>
      </c>
      <c r="I100" s="282">
        <v>0.13100000000000001</v>
      </c>
      <c r="J100" s="282">
        <v>0.13100000000000001</v>
      </c>
      <c r="K100" s="282">
        <v>0.151</v>
      </c>
      <c r="L100" s="261"/>
      <c r="M100" s="261"/>
      <c r="N100" s="261"/>
      <c r="O100" s="261"/>
    </row>
    <row r="101" spans="1:15" ht="15.6" x14ac:dyDescent="0.3">
      <c r="A101" s="222" t="s">
        <v>128</v>
      </c>
      <c r="B101" s="282">
        <v>7.9000000000000001E-2</v>
      </c>
      <c r="C101" s="282">
        <v>7.8E-2</v>
      </c>
      <c r="D101" s="282">
        <v>7.3999999999999996E-2</v>
      </c>
      <c r="E101" s="282">
        <v>7.1999999999999995E-2</v>
      </c>
      <c r="F101" s="282">
        <v>7.5999999999999998E-2</v>
      </c>
      <c r="G101" s="282">
        <v>7.2999999999999995E-2</v>
      </c>
      <c r="H101" s="282">
        <v>6.6000000000000003E-2</v>
      </c>
      <c r="I101" s="282">
        <v>6.2E-2</v>
      </c>
      <c r="J101" s="282">
        <v>6.2E-2</v>
      </c>
      <c r="K101" s="282">
        <v>7.5999999999999998E-2</v>
      </c>
      <c r="L101" s="261"/>
      <c r="M101" s="261"/>
      <c r="N101" s="261"/>
      <c r="O101" s="261"/>
    </row>
    <row r="102" spans="1:15" ht="15.6" x14ac:dyDescent="0.3">
      <c r="A102" s="222" t="s">
        <v>129</v>
      </c>
      <c r="B102" s="282">
        <v>4.1000000000000002E-2</v>
      </c>
      <c r="C102" s="282">
        <v>3.4000000000000002E-2</v>
      </c>
      <c r="D102" s="282">
        <v>2.9000000000000001E-2</v>
      </c>
      <c r="E102" s="282">
        <v>3.4000000000000002E-2</v>
      </c>
      <c r="F102" s="282">
        <v>3.4000000000000002E-2</v>
      </c>
      <c r="G102" s="282">
        <v>2.7E-2</v>
      </c>
      <c r="H102" s="282">
        <v>3.7999999999999999E-2</v>
      </c>
      <c r="I102" s="282">
        <v>3.9E-2</v>
      </c>
      <c r="J102" s="282">
        <v>3.9E-2</v>
      </c>
      <c r="K102" s="282">
        <v>3.4000000000000002E-2</v>
      </c>
      <c r="L102" s="261"/>
      <c r="M102" s="261"/>
      <c r="N102" s="261"/>
      <c r="O102" s="261"/>
    </row>
    <row r="103" spans="1:15" ht="15.6" x14ac:dyDescent="0.3">
      <c r="A103" s="222" t="s">
        <v>130</v>
      </c>
      <c r="B103" s="282">
        <v>3.3000000000000002E-2</v>
      </c>
      <c r="C103" s="282">
        <v>0.03</v>
      </c>
      <c r="D103" s="282">
        <v>3.3000000000000002E-2</v>
      </c>
      <c r="E103" s="282">
        <v>3.1E-2</v>
      </c>
      <c r="F103" s="282">
        <v>3.2000000000000001E-2</v>
      </c>
      <c r="G103" s="282">
        <v>2.9000000000000001E-2</v>
      </c>
      <c r="H103" s="282">
        <v>2.5999999999999999E-2</v>
      </c>
      <c r="I103" s="282">
        <v>2.8000000000000001E-2</v>
      </c>
      <c r="J103" s="282">
        <v>2.8000000000000001E-2</v>
      </c>
      <c r="K103" s="282">
        <v>3.2000000000000001E-2</v>
      </c>
      <c r="L103" s="261"/>
      <c r="M103" s="261"/>
      <c r="N103" s="261"/>
      <c r="O103" s="261"/>
    </row>
    <row r="104" spans="1:15" ht="15.6" x14ac:dyDescent="0.3">
      <c r="A104" s="222" t="s">
        <v>131</v>
      </c>
      <c r="B104" s="282">
        <v>2.9000000000000001E-2</v>
      </c>
      <c r="C104" s="282">
        <v>0.03</v>
      </c>
      <c r="D104" s="282">
        <v>2.9000000000000001E-2</v>
      </c>
      <c r="E104" s="282">
        <v>2.8000000000000001E-2</v>
      </c>
      <c r="F104" s="282">
        <v>2.9000000000000001E-2</v>
      </c>
      <c r="G104" s="282">
        <v>2.4E-2</v>
      </c>
      <c r="H104" s="282">
        <v>2.1000000000000001E-2</v>
      </c>
      <c r="I104" s="282">
        <v>2.4E-2</v>
      </c>
      <c r="J104" s="282">
        <v>2.4E-2</v>
      </c>
      <c r="K104" s="282">
        <v>2.9000000000000001E-2</v>
      </c>
      <c r="L104" s="261"/>
      <c r="M104" s="261"/>
      <c r="N104" s="261"/>
      <c r="O104" s="261"/>
    </row>
    <row r="105" spans="1:15" ht="15.6" x14ac:dyDescent="0.3">
      <c r="A105" s="222" t="s">
        <v>132</v>
      </c>
      <c r="B105" s="282">
        <v>8.9999999999999993E-3</v>
      </c>
      <c r="C105" s="282">
        <v>1.0999999999999999E-2</v>
      </c>
      <c r="D105" s="282">
        <v>1.0999999999999999E-2</v>
      </c>
      <c r="E105" s="282">
        <v>1.0999999999999999E-2</v>
      </c>
      <c r="F105" s="282">
        <v>1.0999999999999999E-2</v>
      </c>
      <c r="G105" s="282">
        <v>1.0999999999999999E-2</v>
      </c>
      <c r="H105" s="282">
        <v>1.0999999999999999E-2</v>
      </c>
      <c r="I105" s="282">
        <v>8.0000000000000002E-3</v>
      </c>
      <c r="J105" s="282">
        <v>8.0000000000000002E-3</v>
      </c>
      <c r="K105" s="282">
        <v>1.0999999999999999E-2</v>
      </c>
      <c r="L105" s="261"/>
      <c r="M105" s="261"/>
      <c r="N105" s="261"/>
      <c r="O105" s="261"/>
    </row>
    <row r="106" spans="1:15" ht="15.6" x14ac:dyDescent="0.3">
      <c r="A106" s="242" t="s">
        <v>75</v>
      </c>
      <c r="B106" s="283">
        <v>2.1999999999999999E-2</v>
      </c>
      <c r="C106" s="283">
        <v>2.1000000000000001E-2</v>
      </c>
      <c r="D106" s="283">
        <v>2.3E-2</v>
      </c>
      <c r="E106" s="283">
        <v>2.7E-2</v>
      </c>
      <c r="F106" s="283">
        <v>2.1999999999999999E-2</v>
      </c>
      <c r="G106" s="283">
        <v>2.4E-2</v>
      </c>
      <c r="H106" s="283">
        <v>2.7E-2</v>
      </c>
      <c r="I106" s="283">
        <v>2.5000000000000001E-2</v>
      </c>
      <c r="J106" s="283">
        <v>2.5000000000000001E-2</v>
      </c>
      <c r="K106" s="283">
        <v>2.1999999999999999E-2</v>
      </c>
      <c r="L106" s="261"/>
      <c r="M106" s="261"/>
      <c r="N106" s="261"/>
      <c r="O106" s="261"/>
    </row>
    <row r="107" spans="1:15" ht="15.6" x14ac:dyDescent="0.3">
      <c r="A107" s="238" t="s">
        <v>133</v>
      </c>
      <c r="B107" s="255"/>
      <c r="C107" s="255"/>
      <c r="D107" s="262"/>
      <c r="E107" s="255"/>
      <c r="F107" s="255"/>
      <c r="G107" s="255"/>
      <c r="H107" s="255"/>
      <c r="I107" s="255"/>
      <c r="J107" s="255"/>
      <c r="K107" s="255"/>
      <c r="L107" s="247"/>
      <c r="M107" s="247"/>
      <c r="N107" s="247"/>
      <c r="O107" s="247"/>
    </row>
    <row r="108" spans="1:15" ht="15.6" x14ac:dyDescent="0.3">
      <c r="A108" s="222" t="s">
        <v>126</v>
      </c>
      <c r="B108" s="282">
        <v>0.52800000000000002</v>
      </c>
      <c r="C108" s="282">
        <v>0.58599999999999997</v>
      </c>
      <c r="D108" s="282">
        <v>0.60799999999999998</v>
      </c>
      <c r="E108" s="282">
        <v>0.61499999999999999</v>
      </c>
      <c r="F108" s="282">
        <v>0.58499999999999996</v>
      </c>
      <c r="G108" s="282">
        <v>0.55000000000000004</v>
      </c>
      <c r="H108" s="282">
        <v>0.60399999999999998</v>
      </c>
      <c r="I108" s="282">
        <v>0.61699999999999999</v>
      </c>
      <c r="J108" s="282">
        <v>0.61699999999999999</v>
      </c>
      <c r="K108" s="282">
        <v>0.58499999999999996</v>
      </c>
      <c r="L108" s="261"/>
      <c r="M108" s="261"/>
      <c r="N108" s="261"/>
      <c r="O108" s="261"/>
    </row>
    <row r="109" spans="1:15" ht="15.6" x14ac:dyDescent="0.3">
      <c r="A109" s="222" t="s">
        <v>129</v>
      </c>
      <c r="B109" s="282">
        <v>0.114</v>
      </c>
      <c r="C109" s="282">
        <v>9.4E-2</v>
      </c>
      <c r="D109" s="282">
        <v>9.0999999999999998E-2</v>
      </c>
      <c r="E109" s="282">
        <v>0.09</v>
      </c>
      <c r="F109" s="282">
        <v>9.6000000000000002E-2</v>
      </c>
      <c r="G109" s="282">
        <v>0.106</v>
      </c>
      <c r="H109" s="282">
        <v>9.2999999999999999E-2</v>
      </c>
      <c r="I109" s="282">
        <v>9.0999999999999998E-2</v>
      </c>
      <c r="J109" s="282">
        <v>9.0999999999999998E-2</v>
      </c>
      <c r="K109" s="282">
        <v>9.6000000000000002E-2</v>
      </c>
      <c r="L109" s="261"/>
      <c r="M109" s="261"/>
      <c r="N109" s="261"/>
      <c r="O109" s="261"/>
    </row>
    <row r="110" spans="1:15" ht="15.6" x14ac:dyDescent="0.3">
      <c r="A110" s="222" t="s">
        <v>134</v>
      </c>
      <c r="B110" s="282">
        <v>6.0999999999999999E-2</v>
      </c>
      <c r="C110" s="282">
        <v>5.6000000000000001E-2</v>
      </c>
      <c r="D110" s="282">
        <v>5.0999999999999997E-2</v>
      </c>
      <c r="E110" s="282">
        <v>4.7E-2</v>
      </c>
      <c r="F110" s="282">
        <v>5.3999999999999999E-2</v>
      </c>
      <c r="G110" s="282">
        <v>5.0999999999999997E-2</v>
      </c>
      <c r="H110" s="282">
        <v>4.9000000000000002E-2</v>
      </c>
      <c r="I110" s="282">
        <v>4.7E-2</v>
      </c>
      <c r="J110" s="282">
        <v>4.7E-2</v>
      </c>
      <c r="K110" s="282">
        <v>5.3999999999999999E-2</v>
      </c>
      <c r="L110" s="261"/>
      <c r="M110" s="261"/>
      <c r="N110" s="261"/>
      <c r="O110" s="261"/>
    </row>
    <row r="111" spans="1:15" ht="15.6" x14ac:dyDescent="0.3">
      <c r="A111" s="222" t="s">
        <v>135</v>
      </c>
      <c r="B111" s="282">
        <v>6.4000000000000001E-2</v>
      </c>
      <c r="C111" s="282">
        <v>5.3999999999999999E-2</v>
      </c>
      <c r="D111" s="282">
        <v>0.05</v>
      </c>
      <c r="E111" s="282">
        <v>4.3999999999999997E-2</v>
      </c>
      <c r="F111" s="282">
        <v>5.1999999999999998E-2</v>
      </c>
      <c r="G111" s="282">
        <v>4.9000000000000002E-2</v>
      </c>
      <c r="H111" s="282">
        <v>4.5999999999999999E-2</v>
      </c>
      <c r="I111" s="282">
        <v>4.1000000000000002E-2</v>
      </c>
      <c r="J111" s="282">
        <v>4.1000000000000002E-2</v>
      </c>
      <c r="K111" s="282">
        <v>5.1999999999999998E-2</v>
      </c>
      <c r="L111" s="261"/>
      <c r="M111" s="261"/>
      <c r="N111" s="261"/>
      <c r="O111" s="261"/>
    </row>
    <row r="112" spans="1:15" ht="15.6" x14ac:dyDescent="0.3">
      <c r="A112" s="222" t="s">
        <v>128</v>
      </c>
      <c r="B112" s="282">
        <v>5.1999999999999998E-2</v>
      </c>
      <c r="C112" s="282">
        <v>4.2000000000000003E-2</v>
      </c>
      <c r="D112" s="282">
        <v>3.6999999999999998E-2</v>
      </c>
      <c r="E112" s="282">
        <v>4.1000000000000002E-2</v>
      </c>
      <c r="F112" s="282">
        <v>4.2999999999999997E-2</v>
      </c>
      <c r="G112" s="282">
        <v>5.5E-2</v>
      </c>
      <c r="H112" s="282">
        <v>4.2000000000000003E-2</v>
      </c>
      <c r="I112" s="282">
        <v>3.6999999999999998E-2</v>
      </c>
      <c r="J112" s="282">
        <v>3.6999999999999998E-2</v>
      </c>
      <c r="K112" s="282">
        <v>4.2999999999999997E-2</v>
      </c>
      <c r="L112" s="261"/>
      <c r="M112" s="261"/>
      <c r="N112" s="261"/>
      <c r="O112" s="261"/>
    </row>
    <row r="113" spans="1:15" ht="15.6" x14ac:dyDescent="0.3">
      <c r="A113" s="222" t="s">
        <v>130</v>
      </c>
      <c r="B113" s="282">
        <v>4.2999999999999997E-2</v>
      </c>
      <c r="C113" s="282">
        <v>0.04</v>
      </c>
      <c r="D113" s="282">
        <v>3.9E-2</v>
      </c>
      <c r="E113" s="282">
        <v>3.7999999999999999E-2</v>
      </c>
      <c r="F113" s="282">
        <v>0.04</v>
      </c>
      <c r="G113" s="282">
        <v>4.1000000000000002E-2</v>
      </c>
      <c r="H113" s="282">
        <v>2.8000000000000001E-2</v>
      </c>
      <c r="I113" s="282">
        <v>3.1E-2</v>
      </c>
      <c r="J113" s="282">
        <v>3.1E-2</v>
      </c>
      <c r="K113" s="282">
        <v>0.04</v>
      </c>
      <c r="L113" s="261"/>
      <c r="M113" s="261"/>
      <c r="N113" s="261"/>
      <c r="O113" s="261"/>
    </row>
    <row r="114" spans="1:15" ht="15.6" x14ac:dyDescent="0.3">
      <c r="A114" s="222" t="s">
        <v>127</v>
      </c>
      <c r="B114" s="282">
        <v>2.7E-2</v>
      </c>
      <c r="C114" s="282">
        <v>2.5999999999999999E-2</v>
      </c>
      <c r="D114" s="282">
        <v>2.4E-2</v>
      </c>
      <c r="E114" s="282">
        <v>2.1999999999999999E-2</v>
      </c>
      <c r="F114" s="282">
        <v>2.5000000000000001E-2</v>
      </c>
      <c r="G114" s="282">
        <v>2.9000000000000001E-2</v>
      </c>
      <c r="H114" s="282">
        <v>3.1E-2</v>
      </c>
      <c r="I114" s="282">
        <v>3.1E-2</v>
      </c>
      <c r="J114" s="282">
        <v>3.1E-2</v>
      </c>
      <c r="K114" s="282">
        <v>2.5000000000000001E-2</v>
      </c>
      <c r="L114" s="261"/>
      <c r="M114" s="261"/>
      <c r="N114" s="261"/>
      <c r="O114" s="261"/>
    </row>
    <row r="115" spans="1:15" ht="15.6" x14ac:dyDescent="0.3">
      <c r="A115" s="222" t="s">
        <v>136</v>
      </c>
      <c r="B115" s="282">
        <v>2.1000000000000001E-2</v>
      </c>
      <c r="C115" s="282">
        <v>2.1999999999999999E-2</v>
      </c>
      <c r="D115" s="282">
        <v>1.7999999999999999E-2</v>
      </c>
      <c r="E115" s="282">
        <v>1.9E-2</v>
      </c>
      <c r="F115" s="282">
        <v>0.02</v>
      </c>
      <c r="G115" s="282">
        <v>2.1000000000000001E-2</v>
      </c>
      <c r="H115" s="282">
        <v>2.1000000000000001E-2</v>
      </c>
      <c r="I115" s="282">
        <v>2.1999999999999999E-2</v>
      </c>
      <c r="J115" s="282">
        <v>2.1999999999999999E-2</v>
      </c>
      <c r="K115" s="282">
        <v>0.02</v>
      </c>
      <c r="L115" s="261"/>
      <c r="M115" s="261"/>
      <c r="N115" s="261"/>
      <c r="O115" s="261"/>
    </row>
    <row r="116" spans="1:15" ht="15.6" x14ac:dyDescent="0.3">
      <c r="A116" s="222" t="s">
        <v>132</v>
      </c>
      <c r="B116" s="282">
        <v>2.1999999999999999E-2</v>
      </c>
      <c r="C116" s="282">
        <v>1.7999999999999999E-2</v>
      </c>
      <c r="D116" s="282">
        <v>1.7000000000000001E-2</v>
      </c>
      <c r="E116" s="282">
        <v>1.7000000000000001E-2</v>
      </c>
      <c r="F116" s="282">
        <v>1.9E-2</v>
      </c>
      <c r="G116" s="282">
        <v>2.1000000000000001E-2</v>
      </c>
      <c r="H116" s="282">
        <v>1.6E-2</v>
      </c>
      <c r="I116" s="282">
        <v>1.6E-2</v>
      </c>
      <c r="J116" s="282">
        <v>1.6E-2</v>
      </c>
      <c r="K116" s="282">
        <v>1.9E-2</v>
      </c>
      <c r="L116" s="261"/>
      <c r="M116" s="261"/>
      <c r="N116" s="261"/>
      <c r="O116" s="261"/>
    </row>
    <row r="117" spans="1:15" ht="15.6" x14ac:dyDescent="0.3">
      <c r="A117" s="222" t="s">
        <v>131</v>
      </c>
      <c r="B117" s="282">
        <v>1.2E-2</v>
      </c>
      <c r="C117" s="282">
        <v>0.01</v>
      </c>
      <c r="D117" s="282">
        <v>0.01</v>
      </c>
      <c r="E117" s="282">
        <v>0.01</v>
      </c>
      <c r="F117" s="282">
        <v>1.0999999999999999E-2</v>
      </c>
      <c r="G117" s="282">
        <v>1.4E-2</v>
      </c>
      <c r="H117" s="282">
        <v>0.01</v>
      </c>
      <c r="I117" s="282">
        <v>8.9999999999999993E-3</v>
      </c>
      <c r="J117" s="282">
        <v>8.9999999999999993E-3</v>
      </c>
      <c r="K117" s="282">
        <v>1.0999999999999999E-2</v>
      </c>
      <c r="L117" s="261"/>
      <c r="M117" s="261"/>
      <c r="N117" s="261"/>
      <c r="O117" s="261"/>
    </row>
    <row r="118" spans="1:15" ht="15.6" x14ac:dyDescent="0.3">
      <c r="A118" s="222" t="s">
        <v>137</v>
      </c>
      <c r="B118" s="282">
        <v>0</v>
      </c>
      <c r="C118" s="282">
        <v>0</v>
      </c>
      <c r="D118" s="282">
        <v>0</v>
      </c>
      <c r="E118" s="282">
        <v>0</v>
      </c>
      <c r="F118" s="282">
        <v>0</v>
      </c>
      <c r="G118" s="282">
        <v>0</v>
      </c>
      <c r="H118" s="282">
        <v>0</v>
      </c>
      <c r="I118" s="282">
        <v>0</v>
      </c>
      <c r="J118" s="282">
        <v>0</v>
      </c>
      <c r="K118" s="282">
        <v>0</v>
      </c>
      <c r="L118" s="261"/>
      <c r="M118" s="261"/>
      <c r="N118" s="261"/>
      <c r="O118" s="261"/>
    </row>
    <row r="119" spans="1:15" ht="15.6" x14ac:dyDescent="0.3">
      <c r="A119" s="222" t="s">
        <v>138</v>
      </c>
      <c r="B119" s="282">
        <v>0</v>
      </c>
      <c r="C119" s="282">
        <v>0</v>
      </c>
      <c r="D119" s="282">
        <v>0</v>
      </c>
      <c r="E119" s="282">
        <v>0</v>
      </c>
      <c r="F119" s="282">
        <v>0</v>
      </c>
      <c r="G119" s="282">
        <v>0</v>
      </c>
      <c r="H119" s="282">
        <v>0</v>
      </c>
      <c r="I119" s="282">
        <v>0</v>
      </c>
      <c r="J119" s="282">
        <v>0</v>
      </c>
      <c r="K119" s="282">
        <v>0</v>
      </c>
      <c r="L119" s="261"/>
      <c r="M119" s="261"/>
      <c r="N119" s="261"/>
      <c r="O119" s="261"/>
    </row>
    <row r="120" spans="1:15" ht="15.6" x14ac:dyDescent="0.3">
      <c r="A120" s="242" t="s">
        <v>75</v>
      </c>
      <c r="B120" s="283">
        <v>5.6000000000000001E-2</v>
      </c>
      <c r="C120" s="283">
        <v>5.1999999999999998E-2</v>
      </c>
      <c r="D120" s="283">
        <v>5.5E-2</v>
      </c>
      <c r="E120" s="283">
        <v>5.7000000000000002E-2</v>
      </c>
      <c r="F120" s="283">
        <v>5.5E-2</v>
      </c>
      <c r="G120" s="283">
        <v>6.3E-2</v>
      </c>
      <c r="H120" s="283">
        <v>0.06</v>
      </c>
      <c r="I120" s="283">
        <v>5.8000000000000003E-2</v>
      </c>
      <c r="J120" s="283">
        <v>5.8000000000000003E-2</v>
      </c>
      <c r="K120" s="283">
        <v>5.5E-2</v>
      </c>
      <c r="L120" s="261"/>
      <c r="M120" s="261"/>
      <c r="N120" s="261"/>
      <c r="O120" s="261"/>
    </row>
    <row r="121" spans="1:15" ht="1.35" customHeight="1" x14ac:dyDescent="0.3">
      <c r="A121" s="243"/>
      <c r="B121" s="243"/>
      <c r="C121" s="243"/>
      <c r="E121" s="243"/>
      <c r="F121" s="243"/>
      <c r="G121" s="243"/>
      <c r="J121" s="251"/>
      <c r="K121" s="251"/>
    </row>
    <row r="122" spans="1:15" x14ac:dyDescent="0.3">
      <c r="A122" s="236" t="s">
        <v>82</v>
      </c>
      <c r="B122" s="265"/>
      <c r="C122" s="265"/>
      <c r="D122" s="266"/>
      <c r="E122" s="265"/>
      <c r="F122" s="265"/>
      <c r="G122" s="265"/>
      <c r="H122" s="265"/>
      <c r="I122" s="265"/>
      <c r="J122" s="265"/>
      <c r="K122" s="265"/>
      <c r="L122" s="223"/>
      <c r="M122" s="223"/>
      <c r="N122" s="223"/>
      <c r="O122" s="223"/>
    </row>
    <row r="123" spans="1:15" ht="15.6" x14ac:dyDescent="0.3">
      <c r="A123" s="222" t="s">
        <v>83</v>
      </c>
      <c r="B123" s="284">
        <v>26705</v>
      </c>
      <c r="C123" s="284">
        <v>27431</v>
      </c>
      <c r="D123" s="284">
        <v>28447</v>
      </c>
      <c r="E123" s="284">
        <v>30156</v>
      </c>
      <c r="F123" s="284">
        <f>E123</f>
        <v>30156</v>
      </c>
      <c r="G123" s="284">
        <v>31412</v>
      </c>
      <c r="H123" s="284">
        <v>33111</v>
      </c>
      <c r="I123" s="284">
        <v>35451</v>
      </c>
      <c r="J123" s="284">
        <v>35451</v>
      </c>
      <c r="K123" s="284">
        <f>J123</f>
        <v>35451</v>
      </c>
      <c r="L123" s="263"/>
      <c r="M123" s="263"/>
      <c r="N123" s="263"/>
      <c r="O123" s="263"/>
    </row>
    <row r="124" spans="1:15" ht="15.6" x14ac:dyDescent="0.3">
      <c r="A124" s="222" t="s">
        <v>85</v>
      </c>
      <c r="B124" s="284">
        <v>23709</v>
      </c>
      <c r="C124" s="284">
        <v>24316</v>
      </c>
      <c r="D124" s="284">
        <v>25235</v>
      </c>
      <c r="E124" s="284">
        <v>26760</v>
      </c>
      <c r="F124" s="284">
        <f>E124</f>
        <v>26760</v>
      </c>
      <c r="G124" s="284">
        <v>27893</v>
      </c>
      <c r="H124" s="284">
        <v>29433</v>
      </c>
      <c r="I124" s="284">
        <v>31465</v>
      </c>
      <c r="J124" s="284">
        <v>31465</v>
      </c>
      <c r="K124" s="284">
        <f>J124</f>
        <v>31465</v>
      </c>
      <c r="L124" s="263"/>
      <c r="M124" s="263"/>
      <c r="N124" s="263"/>
      <c r="O124" s="263"/>
    </row>
    <row r="125" spans="1:15" ht="15.6" x14ac:dyDescent="0.3">
      <c r="A125" s="242" t="s">
        <v>87</v>
      </c>
      <c r="B125" s="276">
        <v>0.77600000000000002</v>
      </c>
      <c r="C125" s="276">
        <v>0.78</v>
      </c>
      <c r="D125" s="276">
        <v>0.76400000000000001</v>
      </c>
      <c r="E125" s="276">
        <v>0.80200000000000005</v>
      </c>
      <c r="F125" s="276">
        <v>0.78100000000000003</v>
      </c>
      <c r="G125" s="276">
        <v>0.79900000000000004</v>
      </c>
      <c r="H125" s="276">
        <v>0.78400000000000003</v>
      </c>
      <c r="I125" s="276">
        <v>0.76100000000000001</v>
      </c>
      <c r="J125" s="276">
        <v>0.76100000000000001</v>
      </c>
      <c r="K125" s="276">
        <v>0.78100000000000003</v>
      </c>
      <c r="L125" s="261"/>
      <c r="M125" s="261"/>
      <c r="N125" s="261"/>
      <c r="O125" s="261"/>
    </row>
    <row r="126" spans="1:15" ht="15.6" x14ac:dyDescent="0.3">
      <c r="A126" s="238" t="s">
        <v>139</v>
      </c>
      <c r="B126" s="248"/>
      <c r="C126" s="248"/>
      <c r="D126" s="248"/>
      <c r="E126" s="248"/>
      <c r="F126" s="248"/>
      <c r="G126" s="248"/>
      <c r="H126" s="248"/>
      <c r="I126" s="248"/>
      <c r="J126" s="248"/>
      <c r="K126" s="248"/>
      <c r="L126" s="261"/>
      <c r="M126" s="261"/>
      <c r="N126" s="261"/>
      <c r="O126" s="261"/>
    </row>
    <row r="127" spans="1:15" ht="15.6" x14ac:dyDescent="0.3">
      <c r="A127" s="222" t="s">
        <v>83</v>
      </c>
      <c r="B127" s="275">
        <v>0.19</v>
      </c>
      <c r="C127" s="275">
        <v>0.18099999999999999</v>
      </c>
      <c r="D127" s="275">
        <v>0.159</v>
      </c>
      <c r="E127" s="275">
        <v>0.16200000000000001</v>
      </c>
      <c r="F127" s="275">
        <f>E127</f>
        <v>0.16200000000000001</v>
      </c>
      <c r="G127" s="275">
        <v>0.17599999999999999</v>
      </c>
      <c r="H127" s="275">
        <v>0.20699999999999999</v>
      </c>
      <c r="I127" s="275">
        <v>0.246</v>
      </c>
      <c r="J127" s="275">
        <v>0.246</v>
      </c>
      <c r="K127" s="275">
        <f>J127</f>
        <v>0.246</v>
      </c>
      <c r="L127" s="261"/>
      <c r="M127" s="261"/>
      <c r="N127" s="261"/>
      <c r="O127" s="261"/>
    </row>
    <row r="128" spans="1:15" ht="15.6" x14ac:dyDescent="0.3">
      <c r="A128" s="242" t="s">
        <v>85</v>
      </c>
      <c r="B128" s="276">
        <v>0.20499999999999999</v>
      </c>
      <c r="C128" s="276">
        <v>0.191</v>
      </c>
      <c r="D128" s="276">
        <v>0.16600000000000001</v>
      </c>
      <c r="E128" s="276">
        <v>0.16400000000000001</v>
      </c>
      <c r="F128" s="276">
        <f>E128</f>
        <v>0.16400000000000001</v>
      </c>
      <c r="G128" s="276">
        <v>0.17599999999999999</v>
      </c>
      <c r="H128" s="276">
        <v>0.21</v>
      </c>
      <c r="I128" s="276">
        <v>0.247</v>
      </c>
      <c r="J128" s="276">
        <v>0.247</v>
      </c>
      <c r="K128" s="276">
        <f>J128</f>
        <v>0.247</v>
      </c>
      <c r="L128" s="261"/>
      <c r="M128" s="261"/>
      <c r="N128" s="261"/>
      <c r="O128" s="261"/>
    </row>
    <row r="129" spans="1:15" x14ac:dyDescent="0.3">
      <c r="A129" s="238" t="s">
        <v>140</v>
      </c>
      <c r="B129" s="255"/>
      <c r="C129" s="255"/>
      <c r="D129" s="262"/>
      <c r="E129" s="255"/>
      <c r="F129" s="255"/>
      <c r="G129" s="255"/>
      <c r="H129" s="255"/>
      <c r="I129" s="255"/>
      <c r="J129" s="255"/>
      <c r="K129" s="255"/>
    </row>
    <row r="130" spans="1:15" x14ac:dyDescent="0.3">
      <c r="A130" s="222" t="s">
        <v>141</v>
      </c>
      <c r="B130" s="284"/>
      <c r="C130" s="284"/>
      <c r="D130" s="284"/>
      <c r="E130" s="284"/>
      <c r="F130" s="284">
        <v>8250</v>
      </c>
      <c r="G130" s="284"/>
      <c r="H130" s="284"/>
      <c r="I130" s="284"/>
      <c r="J130" s="284"/>
      <c r="K130" s="284">
        <v>8250</v>
      </c>
    </row>
    <row r="131" spans="1:15" x14ac:dyDescent="0.3">
      <c r="A131" s="222" t="s">
        <v>142</v>
      </c>
      <c r="B131" s="284"/>
      <c r="C131" s="284"/>
      <c r="D131" s="284"/>
      <c r="E131" s="284"/>
      <c r="F131" s="284">
        <v>5850</v>
      </c>
      <c r="G131" s="284"/>
      <c r="H131" s="284"/>
      <c r="I131" s="284"/>
      <c r="J131" s="284"/>
      <c r="K131" s="284">
        <v>5850</v>
      </c>
    </row>
    <row r="132" spans="1:15" x14ac:dyDescent="0.3">
      <c r="A132" s="222" t="s">
        <v>143</v>
      </c>
      <c r="B132" s="284"/>
      <c r="C132" s="284"/>
      <c r="D132" s="284"/>
      <c r="E132" s="284"/>
      <c r="F132" s="284">
        <v>4450</v>
      </c>
      <c r="G132" s="284"/>
      <c r="H132" s="284"/>
      <c r="I132" s="284"/>
      <c r="J132" s="284"/>
      <c r="K132" s="284">
        <v>4450</v>
      </c>
    </row>
    <row r="133" spans="1:15" x14ac:dyDescent="0.3">
      <c r="A133" s="222" t="s">
        <v>144</v>
      </c>
      <c r="B133" s="284"/>
      <c r="C133" s="284"/>
      <c r="D133" s="284"/>
      <c r="E133" s="284"/>
      <c r="F133" s="284">
        <v>2950</v>
      </c>
      <c r="G133" s="284"/>
      <c r="H133" s="284"/>
      <c r="I133" s="284"/>
      <c r="J133" s="284"/>
      <c r="K133" s="284">
        <v>2950</v>
      </c>
    </row>
    <row r="134" spans="1:15" x14ac:dyDescent="0.3">
      <c r="A134" s="222" t="s">
        <v>145</v>
      </c>
      <c r="B134" s="284"/>
      <c r="C134" s="284"/>
      <c r="D134" s="284"/>
      <c r="E134" s="284"/>
      <c r="F134" s="284">
        <v>2300</v>
      </c>
      <c r="G134" s="284"/>
      <c r="H134" s="284"/>
      <c r="I134" s="284"/>
      <c r="J134" s="284"/>
      <c r="K134" s="284">
        <v>2300</v>
      </c>
    </row>
    <row r="135" spans="1:15" x14ac:dyDescent="0.3">
      <c r="A135" s="222" t="s">
        <v>27</v>
      </c>
      <c r="B135" s="284"/>
      <c r="C135" s="284"/>
      <c r="D135" s="284"/>
      <c r="E135" s="284"/>
      <c r="F135" s="284">
        <v>2150</v>
      </c>
      <c r="G135" s="284"/>
      <c r="H135" s="284"/>
      <c r="I135" s="284"/>
      <c r="J135" s="284"/>
      <c r="K135" s="284">
        <v>2150</v>
      </c>
    </row>
    <row r="136" spans="1:15" x14ac:dyDescent="0.3">
      <c r="A136" s="242" t="s">
        <v>146</v>
      </c>
      <c r="B136" s="285"/>
      <c r="C136" s="285"/>
      <c r="D136" s="285"/>
      <c r="E136" s="285"/>
      <c r="F136" s="285">
        <v>850</v>
      </c>
      <c r="G136" s="285"/>
      <c r="H136" s="285"/>
      <c r="I136" s="285"/>
      <c r="J136" s="285"/>
      <c r="K136" s="285">
        <v>850</v>
      </c>
    </row>
    <row r="137" spans="1:15" ht="1.35" customHeight="1" x14ac:dyDescent="0.3">
      <c r="A137" s="243"/>
      <c r="B137" s="243"/>
      <c r="C137" s="243"/>
      <c r="E137" s="243"/>
      <c r="F137" s="243"/>
      <c r="G137" s="243"/>
      <c r="H137" s="243"/>
      <c r="I137" s="243"/>
      <c r="J137" s="251"/>
      <c r="K137" s="251"/>
      <c r="L137" s="223"/>
      <c r="M137" s="223"/>
      <c r="N137" s="223"/>
      <c r="O137" s="223"/>
    </row>
    <row r="138" spans="1:15" x14ac:dyDescent="0.3">
      <c r="A138" s="236" t="s">
        <v>147</v>
      </c>
      <c r="B138" s="264"/>
      <c r="C138" s="264"/>
      <c r="D138" s="264"/>
      <c r="E138" s="264"/>
      <c r="F138" s="264"/>
      <c r="G138" s="264"/>
      <c r="H138" s="264"/>
      <c r="I138" s="264"/>
      <c r="J138" s="237"/>
      <c r="K138" s="237"/>
      <c r="L138" s="223"/>
      <c r="M138" s="223"/>
      <c r="N138" s="223"/>
      <c r="O138" s="223"/>
    </row>
    <row r="139" spans="1:15" x14ac:dyDescent="0.3">
      <c r="A139" s="238" t="s">
        <v>148</v>
      </c>
      <c r="B139" s="255"/>
      <c r="C139" s="255"/>
      <c r="D139" s="262"/>
      <c r="E139" s="255"/>
      <c r="F139" s="255"/>
      <c r="G139" s="255"/>
      <c r="H139" s="255"/>
      <c r="I139" s="255"/>
      <c r="J139" s="255"/>
      <c r="K139" s="255"/>
    </row>
    <row r="140" spans="1:15" ht="15.6" x14ac:dyDescent="0.3">
      <c r="A140" s="222" t="s">
        <v>149</v>
      </c>
      <c r="B140" s="275">
        <v>0.23599999999999999</v>
      </c>
      <c r="C140" s="275">
        <v>0.22900000000000001</v>
      </c>
      <c r="D140" s="275">
        <v>0.22600000000000001</v>
      </c>
      <c r="E140" s="275">
        <v>0.20399999999999999</v>
      </c>
      <c r="F140" s="275">
        <v>0.223</v>
      </c>
      <c r="G140" s="275">
        <v>0.20100000000000001</v>
      </c>
      <c r="H140" s="275">
        <v>0.19400000000000001</v>
      </c>
      <c r="I140" s="275">
        <v>0.2</v>
      </c>
      <c r="J140" s="275">
        <v>0.2</v>
      </c>
      <c r="K140" s="275">
        <v>0.223</v>
      </c>
      <c r="L140" s="261"/>
      <c r="M140" s="261"/>
      <c r="N140" s="261"/>
      <c r="O140" s="261"/>
    </row>
    <row r="141" spans="1:15" ht="15.6" x14ac:dyDescent="0.3">
      <c r="A141" s="222" t="s">
        <v>150</v>
      </c>
      <c r="B141" s="275">
        <v>0.33300000000000002</v>
      </c>
      <c r="C141" s="275">
        <v>0.32200000000000001</v>
      </c>
      <c r="D141" s="275">
        <v>0.31900000000000001</v>
      </c>
      <c r="E141" s="275">
        <v>0.29799999999999999</v>
      </c>
      <c r="F141" s="275">
        <v>0.316</v>
      </c>
      <c r="G141" s="275">
        <v>0.29599999999999999</v>
      </c>
      <c r="H141" s="275">
        <v>0.28599999999999998</v>
      </c>
      <c r="I141" s="275">
        <v>0.28999999999999998</v>
      </c>
      <c r="J141" s="275">
        <v>0.28999999999999998</v>
      </c>
      <c r="K141" s="275">
        <v>0.316</v>
      </c>
      <c r="L141" s="261"/>
      <c r="M141" s="261"/>
      <c r="N141" s="261"/>
      <c r="O141" s="261"/>
    </row>
    <row r="142" spans="1:15" ht="15.6" x14ac:dyDescent="0.3">
      <c r="A142" s="222" t="s">
        <v>151</v>
      </c>
      <c r="B142" s="275">
        <v>0.44400000000000001</v>
      </c>
      <c r="C142" s="275">
        <v>0.434</v>
      </c>
      <c r="D142" s="275">
        <v>0.437</v>
      </c>
      <c r="E142" s="275">
        <v>0.42099999999999999</v>
      </c>
      <c r="F142" s="275">
        <v>0.42499999999999999</v>
      </c>
      <c r="G142" s="275">
        <v>0.41699999999999998</v>
      </c>
      <c r="H142" s="275">
        <v>0.40300000000000002</v>
      </c>
      <c r="I142" s="275">
        <v>0.40799999999999997</v>
      </c>
      <c r="J142" s="275">
        <v>0.40799999999999997</v>
      </c>
      <c r="K142" s="275">
        <v>0.42499999999999999</v>
      </c>
      <c r="L142" s="261"/>
      <c r="M142" s="261"/>
      <c r="N142" s="261"/>
      <c r="O142" s="261"/>
    </row>
    <row r="143" spans="1:15" ht="15.6" x14ac:dyDescent="0.3">
      <c r="A143" s="242" t="s">
        <v>152</v>
      </c>
      <c r="B143" s="276">
        <v>0.55600000000000005</v>
      </c>
      <c r="C143" s="276">
        <v>0.56599999999999995</v>
      </c>
      <c r="D143" s="276">
        <v>0.56299999999999994</v>
      </c>
      <c r="E143" s="276">
        <v>0.57899999999999996</v>
      </c>
      <c r="F143" s="276">
        <v>0.57499999999999996</v>
      </c>
      <c r="G143" s="276">
        <v>0.58299999999999996</v>
      </c>
      <c r="H143" s="276">
        <v>0.59699999999999998</v>
      </c>
      <c r="I143" s="276">
        <v>0.59199999999999997</v>
      </c>
      <c r="J143" s="276">
        <v>0.59199999999999997</v>
      </c>
      <c r="K143" s="276">
        <v>0.57499999999999996</v>
      </c>
      <c r="L143" s="247"/>
      <c r="M143" s="247"/>
      <c r="N143" s="247"/>
      <c r="O143" s="247"/>
    </row>
    <row r="144" spans="1:15" x14ac:dyDescent="0.3">
      <c r="A144" s="238" t="s">
        <v>153</v>
      </c>
      <c r="B144" s="262"/>
      <c r="C144" s="262"/>
      <c r="D144" s="262"/>
      <c r="E144" s="262"/>
      <c r="F144" s="262"/>
      <c r="G144" s="262"/>
      <c r="H144" s="262"/>
      <c r="I144" s="262"/>
      <c r="J144" s="255"/>
      <c r="K144" s="255"/>
      <c r="L144" s="223"/>
      <c r="M144" s="223"/>
      <c r="N144" s="223"/>
      <c r="O144" s="223"/>
    </row>
    <row r="145" spans="1:15" x14ac:dyDescent="0.3">
      <c r="A145" s="222" t="s">
        <v>154</v>
      </c>
      <c r="F145" s="222">
        <v>14</v>
      </c>
      <c r="K145" s="222">
        <v>14</v>
      </c>
    </row>
    <row r="146" spans="1:15" x14ac:dyDescent="0.3">
      <c r="A146" s="222" t="s">
        <v>155</v>
      </c>
      <c r="F146" s="222">
        <v>22</v>
      </c>
      <c r="K146" s="222">
        <v>22</v>
      </c>
    </row>
    <row r="147" spans="1:15" x14ac:dyDescent="0.3">
      <c r="A147" s="222" t="s">
        <v>156</v>
      </c>
      <c r="F147" s="222">
        <v>45</v>
      </c>
      <c r="K147" s="222">
        <v>45</v>
      </c>
    </row>
    <row r="148" spans="1:15" x14ac:dyDescent="0.3">
      <c r="A148" s="222" t="s">
        <v>157</v>
      </c>
      <c r="F148" s="222">
        <v>175</v>
      </c>
      <c r="K148" s="222">
        <v>175</v>
      </c>
    </row>
    <row r="149" spans="1:15" x14ac:dyDescent="0.3">
      <c r="A149" s="242" t="s">
        <v>158</v>
      </c>
      <c r="B149" s="242"/>
      <c r="C149" s="242"/>
      <c r="D149" s="242"/>
      <c r="E149" s="242"/>
      <c r="F149" s="242">
        <v>119</v>
      </c>
      <c r="G149" s="242"/>
      <c r="H149" s="242"/>
      <c r="I149" s="242"/>
      <c r="J149" s="242"/>
      <c r="K149" s="242">
        <v>119</v>
      </c>
    </row>
    <row r="150" spans="1:15" ht="15.6" x14ac:dyDescent="0.3">
      <c r="A150" s="238" t="s">
        <v>159</v>
      </c>
      <c r="B150" s="243"/>
      <c r="C150" s="243"/>
      <c r="E150" s="243"/>
      <c r="F150" s="243"/>
      <c r="G150" s="243"/>
      <c r="H150" s="243"/>
      <c r="I150" s="243"/>
      <c r="J150" s="243"/>
      <c r="K150" s="243"/>
      <c r="L150" s="233"/>
      <c r="M150" s="233"/>
      <c r="N150" s="233"/>
      <c r="O150" s="233"/>
    </row>
    <row r="151" spans="1:15" ht="15.6" x14ac:dyDescent="0.3">
      <c r="A151" s="222" t="s">
        <v>160</v>
      </c>
      <c r="B151" s="273">
        <v>383.9</v>
      </c>
      <c r="C151" s="273">
        <v>400.1</v>
      </c>
      <c r="D151" s="273">
        <v>421.8</v>
      </c>
      <c r="E151" s="273">
        <v>447.1</v>
      </c>
      <c r="F151" s="273">
        <v>1652.9</v>
      </c>
      <c r="G151" s="273">
        <v>464.2</v>
      </c>
      <c r="H151" s="273">
        <v>480</v>
      </c>
      <c r="I151" s="273">
        <v>507.7</v>
      </c>
      <c r="J151" s="273">
        <v>507.7</v>
      </c>
      <c r="K151" s="273">
        <v>1652.9</v>
      </c>
      <c r="L151" s="247"/>
      <c r="M151" s="247"/>
      <c r="N151" s="247"/>
      <c r="O151" s="247"/>
    </row>
    <row r="152" spans="1:15" ht="15.6" x14ac:dyDescent="0.3">
      <c r="A152" s="222" t="s">
        <v>41</v>
      </c>
      <c r="B152" s="273">
        <v>38.6</v>
      </c>
      <c r="C152" s="273">
        <v>44.2</v>
      </c>
      <c r="D152" s="273">
        <v>45</v>
      </c>
      <c r="E152" s="273">
        <v>56.5</v>
      </c>
      <c r="F152" s="273">
        <v>184.3</v>
      </c>
      <c r="G152" s="273">
        <v>55.3</v>
      </c>
      <c r="H152" s="273">
        <v>69.8</v>
      </c>
      <c r="I152" s="273">
        <v>78.7</v>
      </c>
      <c r="J152" s="273">
        <v>78.7</v>
      </c>
      <c r="K152" s="273">
        <v>184.3</v>
      </c>
      <c r="L152" s="247"/>
      <c r="M152" s="247"/>
      <c r="N152" s="247"/>
      <c r="O152" s="247"/>
    </row>
    <row r="153" spans="1:15" ht="15.6" x14ac:dyDescent="0.3">
      <c r="A153" s="222" t="s">
        <v>161</v>
      </c>
      <c r="B153" s="273">
        <v>1.3</v>
      </c>
      <c r="C153" s="273">
        <v>1</v>
      </c>
      <c r="D153" s="273">
        <v>1</v>
      </c>
      <c r="E153" s="273">
        <v>0.9</v>
      </c>
      <c r="F153" s="273">
        <v>4.0999999999999996</v>
      </c>
      <c r="G153" s="273">
        <v>1.2</v>
      </c>
      <c r="H153" s="273">
        <v>1</v>
      </c>
      <c r="I153" s="273">
        <v>1</v>
      </c>
      <c r="J153" s="273">
        <v>1</v>
      </c>
      <c r="K153" s="273">
        <v>4.0999999999999996</v>
      </c>
      <c r="L153" s="247"/>
      <c r="M153" s="247"/>
      <c r="N153" s="247"/>
      <c r="O153" s="247"/>
    </row>
    <row r="154" spans="1:15" ht="15.6" x14ac:dyDescent="0.3">
      <c r="A154" s="242" t="s">
        <v>162</v>
      </c>
      <c r="B154" s="274">
        <v>0.3</v>
      </c>
      <c r="C154" s="274">
        <v>0.3</v>
      </c>
      <c r="D154" s="274">
        <v>0.4</v>
      </c>
      <c r="E154" s="274">
        <v>0.4</v>
      </c>
      <c r="F154" s="274">
        <v>1.6</v>
      </c>
      <c r="G154" s="274">
        <v>0.6</v>
      </c>
      <c r="H154" s="274">
        <v>0.8</v>
      </c>
      <c r="I154" s="274">
        <v>0.7</v>
      </c>
      <c r="J154" s="274">
        <v>0.7</v>
      </c>
      <c r="K154" s="274">
        <v>1.6</v>
      </c>
      <c r="L154" s="247"/>
      <c r="M154" s="247"/>
      <c r="N154" s="247"/>
      <c r="O154" s="247"/>
    </row>
    <row r="155" spans="1:15" x14ac:dyDescent="0.3">
      <c r="A155" s="238" t="s">
        <v>163</v>
      </c>
    </row>
    <row r="156" spans="1:15" ht="14.4" x14ac:dyDescent="0.3">
      <c r="A156" s="222" t="s">
        <v>160</v>
      </c>
      <c r="B156" s="275">
        <v>0.90500000000000003</v>
      </c>
      <c r="C156" s="275">
        <v>0.89800000000000002</v>
      </c>
      <c r="D156" s="275">
        <v>0.90100000000000002</v>
      </c>
      <c r="E156" s="275">
        <v>0.88500000000000001</v>
      </c>
      <c r="F156" s="275">
        <v>0.89700000000000002</v>
      </c>
      <c r="G156" s="275">
        <v>0.89100000000000001</v>
      </c>
      <c r="H156" s="275">
        <v>0.86899999999999999</v>
      </c>
      <c r="I156" s="275">
        <v>0.86299999999999999</v>
      </c>
      <c r="J156" s="275">
        <v>0.86299999999999999</v>
      </c>
      <c r="K156" s="275">
        <v>0.89700000000000002</v>
      </c>
      <c r="L156" s="240"/>
      <c r="M156" s="240"/>
      <c r="N156" s="240"/>
      <c r="O156" s="240"/>
    </row>
    <row r="157" spans="1:15" ht="14.4" x14ac:dyDescent="0.3">
      <c r="A157" s="222" t="s">
        <v>41</v>
      </c>
      <c r="B157" s="275">
        <v>9.0999999999999998E-2</v>
      </c>
      <c r="C157" s="275">
        <v>9.9000000000000005E-2</v>
      </c>
      <c r="D157" s="275">
        <v>9.6000000000000002E-2</v>
      </c>
      <c r="E157" s="275">
        <v>0.112</v>
      </c>
      <c r="F157" s="275">
        <v>0.1</v>
      </c>
      <c r="G157" s="275">
        <v>0.106</v>
      </c>
      <c r="H157" s="275">
        <v>0.127</v>
      </c>
      <c r="I157" s="275">
        <v>0.13400000000000001</v>
      </c>
      <c r="J157" s="275">
        <v>0.13400000000000001</v>
      </c>
      <c r="K157" s="275">
        <v>0.1</v>
      </c>
      <c r="L157" s="240"/>
      <c r="M157" s="240"/>
      <c r="N157" s="240"/>
      <c r="O157" s="240"/>
    </row>
    <row r="158" spans="1:15" ht="14.4" x14ac:dyDescent="0.3">
      <c r="A158" s="222" t="s">
        <v>161</v>
      </c>
      <c r="B158" s="275">
        <v>3.0000000000000001E-3</v>
      </c>
      <c r="C158" s="275">
        <v>2E-3</v>
      </c>
      <c r="D158" s="275">
        <v>2E-3</v>
      </c>
      <c r="E158" s="275">
        <v>2E-3</v>
      </c>
      <c r="F158" s="275">
        <v>2E-3</v>
      </c>
      <c r="G158" s="275">
        <v>2E-3</v>
      </c>
      <c r="H158" s="275">
        <v>2E-3</v>
      </c>
      <c r="I158" s="275">
        <v>2E-3</v>
      </c>
      <c r="J158" s="275">
        <v>2E-3</v>
      </c>
      <c r="K158" s="275">
        <v>2E-3</v>
      </c>
      <c r="L158" s="240"/>
      <c r="M158" s="240"/>
      <c r="N158" s="240"/>
      <c r="O158" s="240"/>
    </row>
    <row r="159" spans="1:15" ht="14.4" x14ac:dyDescent="0.3">
      <c r="A159" s="242" t="s">
        <v>162</v>
      </c>
      <c r="B159" s="276">
        <v>1E-3</v>
      </c>
      <c r="C159" s="276">
        <v>1E-3</v>
      </c>
      <c r="D159" s="276">
        <v>1E-3</v>
      </c>
      <c r="E159" s="276">
        <v>1E-3</v>
      </c>
      <c r="F159" s="276">
        <v>1E-3</v>
      </c>
      <c r="G159" s="276">
        <v>1E-3</v>
      </c>
      <c r="H159" s="276">
        <v>2E-3</v>
      </c>
      <c r="I159" s="276">
        <v>1E-3</v>
      </c>
      <c r="J159" s="276">
        <v>1E-3</v>
      </c>
      <c r="K159" s="276">
        <v>1E-3</v>
      </c>
      <c r="L159" s="240"/>
      <c r="M159" s="240"/>
      <c r="N159" s="240"/>
      <c r="O159" s="240"/>
    </row>
  </sheetData>
  <printOptions horizontalCentered="1" verticalCentered="1"/>
  <pageMargins left="0.25" right="0.25" top="0.35" bottom="0.41" header="0.3" footer="0.3"/>
  <pageSetup scale="58" fitToHeight="4" orientation="landscape" r:id="rId1"/>
  <headerFooter>
    <oddFooter>&amp;C&amp;"-,Regular"Page &amp;P of &amp;N</oddFooter>
  </headerFooter>
  <rowBreaks count="3" manualBreakCount="3">
    <brk id="149" max="12" man="1"/>
    <brk id="51" max="12" man="1"/>
    <brk id="79" max="12" man="1"/>
  </rowBreaks>
  <ignoredErrors>
    <ignoredError sqref="B7 F7 G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59"/>
  <sheetViews>
    <sheetView showGridLines="0" zoomScale="85" zoomScaleNormal="85" zoomScaleSheetLayoutView="80" zoomScalePageLayoutView="80" workbookViewId="0">
      <pane ySplit="8" topLeftCell="A9" activePane="bottomLeft" state="frozen"/>
      <selection pane="bottomLeft" activeCell="C21" sqref="C21"/>
    </sheetView>
  </sheetViews>
  <sheetFormatPr defaultColWidth="21.33203125" defaultRowHeight="13.8" x14ac:dyDescent="0.3"/>
  <cols>
    <col min="1" max="1" width="56.109375" style="222" bestFit="1" customWidth="1"/>
    <col min="2" max="11" width="8.77734375" style="222" bestFit="1" customWidth="1"/>
    <col min="12" max="16384" width="21.33203125" style="222"/>
  </cols>
  <sheetData>
    <row r="1" spans="1:15" ht="14.85" customHeight="1" x14ac:dyDescent="0.3">
      <c r="B1" s="223"/>
      <c r="C1" s="223"/>
      <c r="D1" s="223"/>
      <c r="E1" s="223"/>
      <c r="F1" s="223"/>
      <c r="G1" s="223"/>
      <c r="H1" s="223"/>
      <c r="I1" s="223"/>
      <c r="J1" s="223"/>
      <c r="K1" s="223"/>
      <c r="L1" s="223"/>
      <c r="M1" s="223"/>
      <c r="N1" s="223"/>
      <c r="O1" s="223"/>
    </row>
    <row r="2" spans="1:15" ht="14.85" customHeight="1" x14ac:dyDescent="0.3">
      <c r="B2" s="223"/>
      <c r="C2" s="223"/>
      <c r="D2" s="223"/>
      <c r="E2" s="223"/>
      <c r="F2" s="223"/>
      <c r="G2" s="223"/>
      <c r="H2" s="223"/>
      <c r="I2" s="223"/>
      <c r="J2" s="223"/>
      <c r="K2" s="223"/>
      <c r="L2" s="223"/>
      <c r="M2" s="223"/>
      <c r="N2" s="223"/>
      <c r="O2" s="223"/>
    </row>
    <row r="3" spans="1:15" ht="14.85" customHeight="1" x14ac:dyDescent="0.3">
      <c r="B3" s="223"/>
      <c r="C3" s="223"/>
      <c r="D3" s="223"/>
      <c r="E3" s="223"/>
      <c r="F3" s="223"/>
      <c r="G3" s="223"/>
      <c r="H3" s="223"/>
      <c r="I3" s="223"/>
      <c r="J3" s="223"/>
      <c r="K3" s="223"/>
      <c r="L3" s="223"/>
      <c r="M3" s="223"/>
      <c r="N3" s="223"/>
      <c r="O3" s="223"/>
    </row>
    <row r="4" spans="1:15" ht="14.85" customHeight="1" x14ac:dyDescent="0.3">
      <c r="A4" s="224" t="s">
        <v>100</v>
      </c>
      <c r="B4" s="225"/>
      <c r="C4" s="225"/>
      <c r="D4" s="225"/>
      <c r="E4" s="225"/>
      <c r="G4" s="226"/>
      <c r="J4" s="223"/>
      <c r="K4" s="223"/>
      <c r="L4" s="223"/>
      <c r="M4" s="223"/>
      <c r="N4" s="223"/>
      <c r="O4" s="223"/>
    </row>
    <row r="5" spans="1:15" ht="14.85" customHeight="1" x14ac:dyDescent="0.3">
      <c r="A5" s="227" t="s">
        <v>101</v>
      </c>
      <c r="B5" s="228"/>
      <c r="C5" s="228"/>
      <c r="D5" s="228"/>
      <c r="E5" s="228"/>
      <c r="F5" s="228"/>
      <c r="G5" s="228"/>
      <c r="H5" s="223"/>
      <c r="I5" s="223"/>
      <c r="J5" s="223"/>
      <c r="K5" s="223"/>
      <c r="L5" s="223"/>
      <c r="M5" s="223"/>
      <c r="N5" s="223"/>
      <c r="O5" s="223"/>
    </row>
    <row r="6" spans="1:15" ht="14.85" customHeight="1" x14ac:dyDescent="0.3">
      <c r="A6" s="229" t="s">
        <v>3</v>
      </c>
      <c r="B6" s="230"/>
      <c r="C6" s="230"/>
      <c r="D6" s="230"/>
      <c r="E6" s="230"/>
      <c r="F6" s="230"/>
      <c r="G6" s="230"/>
      <c r="H6" s="223"/>
      <c r="I6" s="223"/>
      <c r="J6" s="223"/>
      <c r="K6" s="223"/>
      <c r="L6" s="223"/>
      <c r="M6" s="223"/>
      <c r="N6" s="223"/>
      <c r="O6" s="223"/>
    </row>
    <row r="7" spans="1:15" ht="14.85" customHeight="1" x14ac:dyDescent="0.3">
      <c r="A7" s="231" t="s">
        <v>4</v>
      </c>
      <c r="B7" s="232" t="s">
        <v>102</v>
      </c>
      <c r="C7" s="232">
        <v>2018</v>
      </c>
      <c r="D7" s="232">
        <v>2018</v>
      </c>
      <c r="E7" s="232">
        <v>2018</v>
      </c>
      <c r="F7" s="232" t="s">
        <v>102</v>
      </c>
      <c r="G7" s="232" t="s">
        <v>103</v>
      </c>
      <c r="H7" s="232">
        <v>2019</v>
      </c>
      <c r="I7" s="232">
        <v>2019</v>
      </c>
      <c r="J7" s="232">
        <v>2019</v>
      </c>
      <c r="K7" s="232">
        <v>2019</v>
      </c>
      <c r="L7" s="233" t="s">
        <v>4</v>
      </c>
      <c r="M7" s="233" t="s">
        <v>4</v>
      </c>
      <c r="N7" s="233" t="s">
        <v>4</v>
      </c>
      <c r="O7" s="233" t="s">
        <v>4</v>
      </c>
    </row>
    <row r="8" spans="1:15" ht="14.85" customHeight="1" x14ac:dyDescent="0.3">
      <c r="A8" s="234"/>
      <c r="B8" s="235" t="s">
        <v>5</v>
      </c>
      <c r="C8" s="235" t="s">
        <v>6</v>
      </c>
      <c r="D8" s="235" t="s">
        <v>7</v>
      </c>
      <c r="E8" s="235" t="s">
        <v>8</v>
      </c>
      <c r="F8" s="235" t="s">
        <v>9</v>
      </c>
      <c r="G8" s="235" t="s">
        <v>5</v>
      </c>
      <c r="H8" s="235" t="s">
        <v>6</v>
      </c>
      <c r="I8" s="235" t="s">
        <v>7</v>
      </c>
      <c r="J8" s="235" t="s">
        <v>8</v>
      </c>
      <c r="K8" s="235" t="s">
        <v>9</v>
      </c>
      <c r="L8" s="233"/>
      <c r="M8" s="233"/>
      <c r="N8" s="233"/>
      <c r="O8" s="233"/>
    </row>
    <row r="9" spans="1:15" x14ac:dyDescent="0.3">
      <c r="A9" s="236" t="s">
        <v>10</v>
      </c>
      <c r="B9" s="237"/>
      <c r="C9" s="237"/>
      <c r="D9" s="237"/>
      <c r="E9" s="237"/>
      <c r="F9" s="237"/>
      <c r="G9" s="237"/>
      <c r="H9" s="237"/>
      <c r="I9" s="237"/>
      <c r="J9" s="237"/>
      <c r="K9" s="237"/>
      <c r="L9" s="223"/>
      <c r="M9" s="223"/>
      <c r="N9" s="223"/>
      <c r="O9" s="223"/>
    </row>
    <row r="10" spans="1:15" ht="15.6" x14ac:dyDescent="0.3">
      <c r="A10" s="238" t="s">
        <v>11</v>
      </c>
      <c r="B10" s="267">
        <v>424.1</v>
      </c>
      <c r="C10" s="268">
        <v>445.6</v>
      </c>
      <c r="D10" s="268">
        <v>468.2</v>
      </c>
      <c r="E10" s="268">
        <v>504.9</v>
      </c>
      <c r="F10" s="268">
        <v>1842.9</v>
      </c>
      <c r="G10" s="267">
        <v>521.29999999999995</v>
      </c>
      <c r="H10" s="268">
        <v>551.6</v>
      </c>
      <c r="I10" s="268">
        <v>588.1</v>
      </c>
      <c r="J10" s="268">
        <v>588.1</v>
      </c>
      <c r="K10" s="268">
        <v>1842.9</v>
      </c>
      <c r="L10" s="239"/>
      <c r="M10" s="239"/>
      <c r="N10" s="239"/>
      <c r="O10" s="239"/>
    </row>
    <row r="11" spans="1:15" ht="14.4" x14ac:dyDescent="0.3">
      <c r="A11" s="286" t="s">
        <v>12</v>
      </c>
      <c r="B11" s="287">
        <v>0.30599999999999999</v>
      </c>
      <c r="C11" s="287">
        <v>0.27700000000000002</v>
      </c>
      <c r="D11" s="287">
        <v>0.24</v>
      </c>
      <c r="E11" s="287">
        <v>0.26500000000000001</v>
      </c>
      <c r="F11" s="287">
        <v>0.27100000000000002</v>
      </c>
      <c r="G11" s="287">
        <v>0.22900000000000001</v>
      </c>
      <c r="H11" s="287">
        <v>0.23799999999999999</v>
      </c>
      <c r="I11" s="287">
        <v>0.25600000000000001</v>
      </c>
      <c r="J11" s="287">
        <v>0.25600000000000001</v>
      </c>
      <c r="K11" s="287">
        <v>0.27100000000000002</v>
      </c>
      <c r="L11" s="240"/>
      <c r="M11" s="240"/>
      <c r="N11" s="240"/>
      <c r="O11" s="240"/>
    </row>
    <row r="12" spans="1:15" ht="14.4" x14ac:dyDescent="0.3">
      <c r="A12" s="222" t="s">
        <v>13</v>
      </c>
      <c r="B12" s="269">
        <v>6.2E-2</v>
      </c>
      <c r="C12" s="269">
        <v>5.0999999999999997E-2</v>
      </c>
      <c r="D12" s="269">
        <v>5.0999999999999997E-2</v>
      </c>
      <c r="E12" s="269">
        <v>7.8E-2</v>
      </c>
      <c r="F12" s="270" t="s">
        <v>14</v>
      </c>
      <c r="G12" s="270">
        <v>3.2000000000000001E-2</v>
      </c>
      <c r="H12" s="270">
        <v>5.8000000000000003E-2</v>
      </c>
      <c r="I12" s="270">
        <v>6.6000000000000003E-2</v>
      </c>
      <c r="J12" s="270">
        <v>6.6000000000000003E-2</v>
      </c>
      <c r="K12" s="270" t="s">
        <v>14</v>
      </c>
      <c r="L12" s="240"/>
      <c r="M12" s="240"/>
      <c r="N12" s="240"/>
      <c r="O12" s="240"/>
    </row>
    <row r="13" spans="1:15" ht="14.4" x14ac:dyDescent="0.3">
      <c r="A13" s="286" t="s">
        <v>104</v>
      </c>
      <c r="B13" s="287">
        <v>0.26</v>
      </c>
      <c r="C13" s="287">
        <v>0.27100000000000002</v>
      </c>
      <c r="D13" s="287">
        <v>0.254</v>
      </c>
      <c r="E13" s="287">
        <v>0.28899999999999998</v>
      </c>
      <c r="F13" s="288">
        <v>0.26900000000000002</v>
      </c>
      <c r="G13" s="288">
        <v>0.26300000000000001</v>
      </c>
      <c r="H13" s="288">
        <v>0.251</v>
      </c>
      <c r="I13" s="288">
        <v>0.27200000000000002</v>
      </c>
      <c r="J13" s="288">
        <v>0.27200000000000002</v>
      </c>
      <c r="K13" s="288">
        <v>0.26900000000000002</v>
      </c>
      <c r="L13" s="240"/>
      <c r="M13" s="240"/>
      <c r="N13" s="240"/>
      <c r="O13" s="240"/>
    </row>
    <row r="14" spans="1:15" ht="14.4" x14ac:dyDescent="0.3">
      <c r="A14" s="242" t="s">
        <v>105</v>
      </c>
      <c r="B14" s="271">
        <v>4.5999999999999999E-2</v>
      </c>
      <c r="C14" s="271">
        <v>7.2999999999999995E-2</v>
      </c>
      <c r="D14" s="271">
        <v>5.5E-2</v>
      </c>
      <c r="E14" s="271">
        <v>8.7999999999999995E-2</v>
      </c>
      <c r="F14" s="272" t="s">
        <v>14</v>
      </c>
      <c r="G14" s="272">
        <v>2.8000000000000001E-2</v>
      </c>
      <c r="H14" s="272">
        <v>6.0999999999999999E-2</v>
      </c>
      <c r="I14" s="272">
        <v>7.2999999999999995E-2</v>
      </c>
      <c r="J14" s="272">
        <v>7.2999999999999995E-2</v>
      </c>
      <c r="K14" s="272" t="s">
        <v>14</v>
      </c>
      <c r="L14" s="240"/>
      <c r="M14" s="240"/>
      <c r="N14" s="240"/>
      <c r="O14" s="240"/>
    </row>
    <row r="15" spans="1:15" x14ac:dyDescent="0.3">
      <c r="A15" s="238" t="s">
        <v>106</v>
      </c>
      <c r="B15" s="243"/>
      <c r="C15" s="243"/>
      <c r="D15" s="243"/>
      <c r="E15" s="243"/>
      <c r="F15" s="243"/>
      <c r="G15" s="244"/>
      <c r="H15" s="244"/>
      <c r="I15" s="244"/>
      <c r="J15" s="244"/>
      <c r="K15" s="243"/>
      <c r="L15" s="245"/>
      <c r="M15" s="245"/>
      <c r="N15" s="245"/>
      <c r="O15" s="245"/>
    </row>
    <row r="16" spans="1:15" ht="15.6" x14ac:dyDescent="0.3">
      <c r="A16" s="286" t="s">
        <v>107</v>
      </c>
      <c r="B16" s="289">
        <v>239.4</v>
      </c>
      <c r="C16" s="289">
        <v>264.5</v>
      </c>
      <c r="D16" s="289">
        <v>284.10000000000002</v>
      </c>
      <c r="E16" s="289">
        <v>311.2</v>
      </c>
      <c r="F16" s="289">
        <v>1099.2</v>
      </c>
      <c r="G16" s="289">
        <f>316.7</f>
        <v>316.7</v>
      </c>
      <c r="H16" s="289">
        <v>334.8</v>
      </c>
      <c r="I16" s="289">
        <v>358.4</v>
      </c>
      <c r="J16" s="289">
        <v>358.4</v>
      </c>
      <c r="K16" s="289">
        <v>1099.2</v>
      </c>
      <c r="L16" s="247"/>
      <c r="M16" s="247"/>
      <c r="N16" s="247"/>
      <c r="O16" s="247"/>
    </row>
    <row r="17" spans="1:15" ht="15.6" x14ac:dyDescent="0.3">
      <c r="A17" s="222" t="s">
        <v>108</v>
      </c>
      <c r="B17" s="273">
        <v>153.1</v>
      </c>
      <c r="C17" s="273">
        <v>149.80000000000001</v>
      </c>
      <c r="D17" s="273">
        <v>152.19999999999999</v>
      </c>
      <c r="E17" s="273">
        <v>157.30000000000001</v>
      </c>
      <c r="F17" s="273">
        <v>612.5</v>
      </c>
      <c r="G17" s="273">
        <v>173.5</v>
      </c>
      <c r="H17" s="273">
        <v>177.3</v>
      </c>
      <c r="I17" s="273">
        <v>189.3</v>
      </c>
      <c r="J17" s="273">
        <v>189.3</v>
      </c>
      <c r="K17" s="273">
        <v>612.5</v>
      </c>
      <c r="L17" s="247"/>
      <c r="M17" s="247"/>
      <c r="N17" s="247"/>
      <c r="O17" s="247"/>
    </row>
    <row r="18" spans="1:15" ht="15.6" x14ac:dyDescent="0.3">
      <c r="A18" s="286" t="s">
        <v>109</v>
      </c>
      <c r="B18" s="289">
        <v>21.8</v>
      </c>
      <c r="C18" s="289">
        <v>19.399999999999999</v>
      </c>
      <c r="D18" s="289">
        <v>18.5</v>
      </c>
      <c r="E18" s="289">
        <v>22</v>
      </c>
      <c r="F18" s="289">
        <v>81.7</v>
      </c>
      <c r="G18" s="289">
        <v>18.2</v>
      </c>
      <c r="H18" s="289">
        <v>25.1</v>
      </c>
      <c r="I18" s="289">
        <v>26.5</v>
      </c>
      <c r="J18" s="289">
        <v>26.5</v>
      </c>
      <c r="K18" s="289">
        <v>81.7</v>
      </c>
      <c r="L18" s="247"/>
      <c r="M18" s="247"/>
      <c r="N18" s="247"/>
      <c r="O18" s="247"/>
    </row>
    <row r="19" spans="1:15" ht="15.6" x14ac:dyDescent="0.3">
      <c r="A19" s="242" t="s">
        <v>27</v>
      </c>
      <c r="B19" s="274">
        <v>9.8000000000000007</v>
      </c>
      <c r="C19" s="274">
        <v>12</v>
      </c>
      <c r="D19" s="274">
        <v>13.3</v>
      </c>
      <c r="E19" s="274">
        <v>14.4</v>
      </c>
      <c r="F19" s="274">
        <v>49.5</v>
      </c>
      <c r="G19" s="274">
        <v>13</v>
      </c>
      <c r="H19" s="274">
        <v>14.4</v>
      </c>
      <c r="I19" s="274">
        <v>13.9</v>
      </c>
      <c r="J19" s="274">
        <v>13.9</v>
      </c>
      <c r="K19" s="274">
        <v>49.5</v>
      </c>
      <c r="L19" s="247"/>
      <c r="M19" s="247"/>
      <c r="N19" s="247"/>
      <c r="O19" s="247"/>
    </row>
    <row r="20" spans="1:15" x14ac:dyDescent="0.3">
      <c r="A20" s="238" t="s">
        <v>110</v>
      </c>
    </row>
    <row r="21" spans="1:15" ht="14.4" x14ac:dyDescent="0.3">
      <c r="A21" s="286" t="s">
        <v>107</v>
      </c>
      <c r="B21" s="290">
        <v>0.56499999999999995</v>
      </c>
      <c r="C21" s="290">
        <v>0.59299999999999997</v>
      </c>
      <c r="D21" s="290">
        <v>0.60699999999999998</v>
      </c>
      <c r="E21" s="290">
        <v>0.61599999999999999</v>
      </c>
      <c r="F21" s="290">
        <v>0.59599999999999997</v>
      </c>
      <c r="G21" s="290">
        <v>0.60699999999999998</v>
      </c>
      <c r="H21" s="290">
        <v>0.60699999999999998</v>
      </c>
      <c r="I21" s="290">
        <v>0.60899999999999999</v>
      </c>
      <c r="J21" s="290">
        <v>0.60899999999999999</v>
      </c>
      <c r="K21" s="290">
        <v>0.59599999999999997</v>
      </c>
      <c r="L21" s="240"/>
      <c r="M21" s="240"/>
      <c r="N21" s="240"/>
      <c r="O21" s="240"/>
    </row>
    <row r="22" spans="1:15" ht="14.4" x14ac:dyDescent="0.3">
      <c r="A22" s="222" t="s">
        <v>108</v>
      </c>
      <c r="B22" s="275">
        <v>0.36099999999999999</v>
      </c>
      <c r="C22" s="275">
        <v>0.33600000000000002</v>
      </c>
      <c r="D22" s="275">
        <v>0.32500000000000001</v>
      </c>
      <c r="E22" s="275">
        <v>0.312</v>
      </c>
      <c r="F22" s="275">
        <v>0.33200000000000002</v>
      </c>
      <c r="G22" s="275">
        <v>0.33300000000000002</v>
      </c>
      <c r="H22" s="275">
        <v>0.32200000000000001</v>
      </c>
      <c r="I22" s="275">
        <v>0.32200000000000001</v>
      </c>
      <c r="J22" s="275">
        <v>0.32200000000000001</v>
      </c>
      <c r="K22" s="275">
        <v>0.33200000000000002</v>
      </c>
      <c r="L22" s="240"/>
      <c r="M22" s="240"/>
      <c r="N22" s="240"/>
      <c r="O22" s="240"/>
    </row>
    <row r="23" spans="1:15" ht="14.4" x14ac:dyDescent="0.3">
      <c r="A23" s="286" t="s">
        <v>109</v>
      </c>
      <c r="B23" s="290">
        <v>5.0999999999999997E-2</v>
      </c>
      <c r="C23" s="290">
        <v>4.3999999999999997E-2</v>
      </c>
      <c r="D23" s="290">
        <v>0.04</v>
      </c>
      <c r="E23" s="290">
        <v>4.3999999999999997E-2</v>
      </c>
      <c r="F23" s="290">
        <v>4.3999999999999997E-2</v>
      </c>
      <c r="G23" s="290">
        <v>3.5000000000000003E-2</v>
      </c>
      <c r="H23" s="290">
        <v>4.4999999999999998E-2</v>
      </c>
      <c r="I23" s="290">
        <v>4.4999999999999998E-2</v>
      </c>
      <c r="J23" s="290">
        <v>4.4999999999999998E-2</v>
      </c>
      <c r="K23" s="290">
        <v>4.3999999999999997E-2</v>
      </c>
      <c r="L23" s="240"/>
      <c r="M23" s="240"/>
      <c r="N23" s="240"/>
      <c r="O23" s="240"/>
    </row>
    <row r="24" spans="1:15" ht="14.4" x14ac:dyDescent="0.3">
      <c r="A24" s="242" t="s">
        <v>27</v>
      </c>
      <c r="B24" s="276">
        <v>2.3E-2</v>
      </c>
      <c r="C24" s="276">
        <v>2.7E-2</v>
      </c>
      <c r="D24" s="276">
        <v>2.8000000000000001E-2</v>
      </c>
      <c r="E24" s="276">
        <v>2.8000000000000001E-2</v>
      </c>
      <c r="F24" s="276">
        <v>2.8000000000000001E-2</v>
      </c>
      <c r="G24" s="276">
        <v>2.5000000000000001E-2</v>
      </c>
      <c r="H24" s="276">
        <v>2.5999999999999999E-2</v>
      </c>
      <c r="I24" s="276">
        <v>2.4E-2</v>
      </c>
      <c r="J24" s="276">
        <v>2.4E-2</v>
      </c>
      <c r="K24" s="276">
        <v>2.8000000000000001E-2</v>
      </c>
      <c r="L24" s="240"/>
      <c r="M24" s="240"/>
      <c r="N24" s="240"/>
      <c r="O24" s="240"/>
    </row>
    <row r="25" spans="1:15" x14ac:dyDescent="0.3">
      <c r="A25" s="238" t="s">
        <v>110</v>
      </c>
    </row>
    <row r="26" spans="1:15" ht="14.4" x14ac:dyDescent="0.3">
      <c r="A26" s="286" t="s">
        <v>107</v>
      </c>
      <c r="B26" s="290">
        <v>0.26500000000000001</v>
      </c>
      <c r="C26" s="290">
        <v>0.28399999999999997</v>
      </c>
      <c r="D26" s="290">
        <v>0.30299999999999999</v>
      </c>
      <c r="E26" s="290">
        <v>0.36899999999999999</v>
      </c>
      <c r="F26" s="290">
        <v>0.307</v>
      </c>
      <c r="G26" s="290">
        <v>0.32200000000000001</v>
      </c>
      <c r="H26" s="290">
        <v>0.26600000000000001</v>
      </c>
      <c r="I26" s="290">
        <v>0.26200000000000001</v>
      </c>
      <c r="J26" s="290">
        <v>0.26200000000000001</v>
      </c>
      <c r="K26" s="290">
        <v>0.307</v>
      </c>
      <c r="L26" s="240"/>
      <c r="M26" s="240"/>
      <c r="N26" s="240"/>
      <c r="O26" s="240"/>
    </row>
    <row r="27" spans="1:15" ht="14.4" x14ac:dyDescent="0.3">
      <c r="A27" s="222" t="s">
        <v>108</v>
      </c>
      <c r="B27" s="275">
        <v>0.33900000000000002</v>
      </c>
      <c r="C27" s="275">
        <v>0.23599999999999999</v>
      </c>
      <c r="D27" s="275">
        <v>0.124</v>
      </c>
      <c r="E27" s="275">
        <v>0.121</v>
      </c>
      <c r="F27" s="275">
        <v>0.19800000000000001</v>
      </c>
      <c r="G27" s="275">
        <v>0.13300000000000001</v>
      </c>
      <c r="H27" s="275">
        <v>0.184</v>
      </c>
      <c r="I27" s="275">
        <v>0.24399999999999999</v>
      </c>
      <c r="J27" s="275">
        <v>0.24399999999999999</v>
      </c>
      <c r="K27" s="275">
        <v>0.19800000000000001</v>
      </c>
      <c r="L27" s="240"/>
      <c r="M27" s="240"/>
      <c r="N27" s="240"/>
      <c r="O27" s="240"/>
    </row>
    <row r="28" spans="1:15" ht="14.4" x14ac:dyDescent="0.3">
      <c r="A28" s="286" t="s">
        <v>109</v>
      </c>
      <c r="B28" s="290">
        <v>0.498</v>
      </c>
      <c r="C28" s="290">
        <v>0.314</v>
      </c>
      <c r="D28" s="290">
        <v>0.159</v>
      </c>
      <c r="E28" s="290">
        <v>-4.8000000000000001E-2</v>
      </c>
      <c r="F28" s="290">
        <v>0.19500000000000001</v>
      </c>
      <c r="G28" s="290">
        <v>-0.16600000000000001</v>
      </c>
      <c r="H28" s="290">
        <v>0.29299999999999998</v>
      </c>
      <c r="I28" s="290">
        <v>0.43</v>
      </c>
      <c r="J28" s="290">
        <v>0.43</v>
      </c>
      <c r="K28" s="290">
        <v>0.19500000000000001</v>
      </c>
      <c r="L28" s="240"/>
      <c r="M28" s="240"/>
      <c r="N28" s="240"/>
      <c r="O28" s="240"/>
    </row>
    <row r="29" spans="1:15" ht="14.4" x14ac:dyDescent="0.3">
      <c r="A29" s="242" t="s">
        <v>27</v>
      </c>
      <c r="B29" s="276">
        <v>0.51900000000000002</v>
      </c>
      <c r="C29" s="276">
        <v>0.70199999999999996</v>
      </c>
      <c r="D29" s="276">
        <v>0.67600000000000005</v>
      </c>
      <c r="E29" s="276">
        <v>0.68100000000000005</v>
      </c>
      <c r="F29" s="276">
        <v>0.65</v>
      </c>
      <c r="G29" s="276">
        <v>0.32100000000000001</v>
      </c>
      <c r="H29" s="276">
        <v>0.19900000000000001</v>
      </c>
      <c r="I29" s="276">
        <v>4.1000000000000002E-2</v>
      </c>
      <c r="J29" s="276">
        <v>4.1000000000000002E-2</v>
      </c>
      <c r="K29" s="276">
        <v>0.65</v>
      </c>
      <c r="L29" s="240"/>
      <c r="M29" s="240"/>
      <c r="N29" s="240"/>
      <c r="O29" s="240"/>
    </row>
    <row r="30" spans="1:15" ht="15.6" x14ac:dyDescent="0.3">
      <c r="A30" s="238" t="s">
        <v>111</v>
      </c>
      <c r="B30" s="243"/>
      <c r="C30" s="243"/>
      <c r="E30" s="243"/>
      <c r="F30" s="243"/>
      <c r="G30" s="243"/>
      <c r="H30" s="243"/>
      <c r="I30" s="243"/>
      <c r="J30" s="243"/>
      <c r="K30" s="243"/>
      <c r="L30" s="233"/>
      <c r="M30" s="233"/>
      <c r="N30" s="233"/>
      <c r="O30" s="233"/>
    </row>
    <row r="31" spans="1:15" ht="15.6" customHeight="1" x14ac:dyDescent="0.3">
      <c r="A31" s="286" t="s">
        <v>17</v>
      </c>
      <c r="B31" s="289">
        <v>103.8</v>
      </c>
      <c r="C31" s="289">
        <v>103</v>
      </c>
      <c r="D31" s="289">
        <v>104.8</v>
      </c>
      <c r="E31" s="289">
        <v>112.4</v>
      </c>
      <c r="F31" s="289">
        <v>424</v>
      </c>
      <c r="G31" s="289">
        <v>113.3</v>
      </c>
      <c r="H31" s="289">
        <v>120.5</v>
      </c>
      <c r="I31" s="289">
        <v>130.30000000000001</v>
      </c>
      <c r="J31" s="289">
        <v>130.30000000000001</v>
      </c>
      <c r="K31" s="289">
        <v>424</v>
      </c>
      <c r="L31" s="247"/>
      <c r="M31" s="247"/>
      <c r="N31" s="247"/>
      <c r="O31" s="247"/>
    </row>
    <row r="32" spans="1:15" ht="15.6" x14ac:dyDescent="0.3">
      <c r="A32" s="222" t="s">
        <v>112</v>
      </c>
      <c r="B32" s="273">
        <v>91.8</v>
      </c>
      <c r="C32" s="273">
        <v>101</v>
      </c>
      <c r="D32" s="273">
        <v>101.1</v>
      </c>
      <c r="E32" s="273">
        <v>99.7</v>
      </c>
      <c r="F32" s="273">
        <v>393.6</v>
      </c>
      <c r="G32" s="273">
        <v>104.3</v>
      </c>
      <c r="H32" s="273">
        <v>107.1</v>
      </c>
      <c r="I32" s="273">
        <v>112.4</v>
      </c>
      <c r="J32" s="273">
        <v>112.4</v>
      </c>
      <c r="K32" s="273">
        <v>393.6</v>
      </c>
      <c r="L32" s="247"/>
      <c r="M32" s="247"/>
      <c r="N32" s="247"/>
      <c r="O32" s="247"/>
    </row>
    <row r="33" spans="1:15" ht="15.6" x14ac:dyDescent="0.3">
      <c r="A33" s="286" t="s">
        <v>20</v>
      </c>
      <c r="B33" s="289">
        <v>81.599999999999994</v>
      </c>
      <c r="C33" s="289">
        <v>85</v>
      </c>
      <c r="D33" s="289">
        <v>88.2</v>
      </c>
      <c r="E33" s="289">
        <v>96</v>
      </c>
      <c r="F33" s="289">
        <v>350.8</v>
      </c>
      <c r="G33" s="289">
        <v>99.9</v>
      </c>
      <c r="H33" s="289">
        <v>105.5</v>
      </c>
      <c r="I33" s="289">
        <v>108.4</v>
      </c>
      <c r="J33" s="289">
        <v>108.4</v>
      </c>
      <c r="K33" s="289">
        <v>350.8</v>
      </c>
      <c r="L33" s="247"/>
      <c r="M33" s="247"/>
      <c r="N33" s="247"/>
      <c r="O33" s="247"/>
    </row>
    <row r="34" spans="1:15" ht="15.6" x14ac:dyDescent="0.3">
      <c r="A34" s="222" t="s">
        <v>21</v>
      </c>
      <c r="B34" s="273">
        <v>76.2</v>
      </c>
      <c r="C34" s="273">
        <v>77.599999999999994</v>
      </c>
      <c r="D34" s="273">
        <v>81.8</v>
      </c>
      <c r="E34" s="273">
        <v>88.4</v>
      </c>
      <c r="F34" s="273">
        <v>324</v>
      </c>
      <c r="G34" s="273">
        <v>95</v>
      </c>
      <c r="H34" s="273">
        <v>98.1</v>
      </c>
      <c r="I34" s="273">
        <v>105.8</v>
      </c>
      <c r="J34" s="273">
        <v>105.8</v>
      </c>
      <c r="K34" s="273">
        <v>324</v>
      </c>
      <c r="L34" s="247"/>
      <c r="M34" s="247"/>
      <c r="N34" s="247"/>
      <c r="O34" s="247"/>
    </row>
    <row r="35" spans="1:15" ht="15.6" x14ac:dyDescent="0.3">
      <c r="A35" s="286" t="s">
        <v>22</v>
      </c>
      <c r="B35" s="289">
        <v>32.299999999999997</v>
      </c>
      <c r="C35" s="289">
        <v>38.5</v>
      </c>
      <c r="D35" s="289">
        <v>44.6</v>
      </c>
      <c r="E35" s="289">
        <v>56.3</v>
      </c>
      <c r="F35" s="289">
        <v>171.7</v>
      </c>
      <c r="G35" s="289">
        <v>54.8</v>
      </c>
      <c r="H35" s="289">
        <v>59.2</v>
      </c>
      <c r="I35" s="289">
        <v>66.8</v>
      </c>
      <c r="J35" s="289">
        <v>66.8</v>
      </c>
      <c r="K35" s="289">
        <v>171.7</v>
      </c>
      <c r="L35" s="247"/>
      <c r="M35" s="247"/>
      <c r="N35" s="247"/>
      <c r="O35" s="247"/>
    </row>
    <row r="36" spans="1:15" ht="15.6" x14ac:dyDescent="0.3">
      <c r="A36" s="242" t="s">
        <v>23</v>
      </c>
      <c r="B36" s="274">
        <v>38.4</v>
      </c>
      <c r="C36" s="274">
        <v>40.5</v>
      </c>
      <c r="D36" s="274">
        <v>47.7</v>
      </c>
      <c r="E36" s="274">
        <v>52.1</v>
      </c>
      <c r="F36" s="274">
        <v>178.8</v>
      </c>
      <c r="G36" s="274">
        <v>54</v>
      </c>
      <c r="H36" s="274">
        <v>61.2</v>
      </c>
      <c r="I36" s="274">
        <v>64.400000000000006</v>
      </c>
      <c r="J36" s="274">
        <v>64.400000000000006</v>
      </c>
      <c r="K36" s="274">
        <v>178.8</v>
      </c>
      <c r="L36" s="247"/>
      <c r="M36" s="247"/>
      <c r="N36" s="247"/>
      <c r="O36" s="247"/>
    </row>
    <row r="37" spans="1:15" s="250" customFormat="1" ht="14.4" x14ac:dyDescent="0.3">
      <c r="A37" s="238" t="s">
        <v>113</v>
      </c>
      <c r="B37" s="248"/>
      <c r="C37" s="248"/>
      <c r="D37" s="248"/>
      <c r="E37" s="248"/>
      <c r="F37" s="248"/>
      <c r="G37" s="248"/>
      <c r="H37" s="248"/>
      <c r="I37" s="248"/>
      <c r="J37" s="248"/>
      <c r="K37" s="248"/>
      <c r="L37" s="249"/>
      <c r="M37" s="249"/>
      <c r="N37" s="249"/>
      <c r="O37" s="249"/>
    </row>
    <row r="38" spans="1:15" ht="15.6" x14ac:dyDescent="0.3">
      <c r="A38" s="286" t="s">
        <v>17</v>
      </c>
      <c r="B38" s="290">
        <v>0.245</v>
      </c>
      <c r="C38" s="290">
        <v>0.23100000000000001</v>
      </c>
      <c r="D38" s="290">
        <v>0.224</v>
      </c>
      <c r="E38" s="290">
        <v>0.223</v>
      </c>
      <c r="F38" s="290">
        <v>0.23</v>
      </c>
      <c r="G38" s="290">
        <v>0.217</v>
      </c>
      <c r="H38" s="290">
        <v>0.219</v>
      </c>
      <c r="I38" s="290">
        <v>0.221</v>
      </c>
      <c r="J38" s="290">
        <v>0.221</v>
      </c>
      <c r="K38" s="290">
        <v>0.23</v>
      </c>
      <c r="L38" s="247"/>
      <c r="M38" s="247"/>
      <c r="N38" s="247"/>
      <c r="O38" s="247"/>
    </row>
    <row r="39" spans="1:15" ht="14.4" x14ac:dyDescent="0.3">
      <c r="A39" s="222" t="s">
        <v>112</v>
      </c>
      <c r="B39" s="275">
        <v>0.216</v>
      </c>
      <c r="C39" s="275">
        <v>0.22700000000000001</v>
      </c>
      <c r="D39" s="275">
        <v>0.216</v>
      </c>
      <c r="E39" s="275">
        <v>0.19700000000000001</v>
      </c>
      <c r="F39" s="275">
        <v>0.214</v>
      </c>
      <c r="G39" s="275">
        <v>0.2</v>
      </c>
      <c r="H39" s="275">
        <v>0.19400000000000001</v>
      </c>
      <c r="I39" s="275">
        <v>0.191</v>
      </c>
      <c r="J39" s="275">
        <v>0.191</v>
      </c>
      <c r="K39" s="275">
        <v>0.214</v>
      </c>
      <c r="L39" s="240"/>
      <c r="M39" s="240"/>
      <c r="N39" s="240"/>
      <c r="O39" s="240"/>
    </row>
    <row r="40" spans="1:15" ht="14.4" x14ac:dyDescent="0.3">
      <c r="A40" s="286" t="s">
        <v>20</v>
      </c>
      <c r="B40" s="290">
        <v>0.192</v>
      </c>
      <c r="C40" s="290">
        <v>0.191</v>
      </c>
      <c r="D40" s="290">
        <v>0.188</v>
      </c>
      <c r="E40" s="290">
        <v>0.19</v>
      </c>
      <c r="F40" s="290">
        <v>0.19</v>
      </c>
      <c r="G40" s="290">
        <v>0.192</v>
      </c>
      <c r="H40" s="290">
        <v>0.191</v>
      </c>
      <c r="I40" s="290">
        <v>0.184</v>
      </c>
      <c r="J40" s="290">
        <v>0.184</v>
      </c>
      <c r="K40" s="290">
        <v>0.19</v>
      </c>
      <c r="L40" s="240"/>
      <c r="M40" s="240"/>
      <c r="N40" s="240"/>
      <c r="O40" s="240"/>
    </row>
    <row r="41" spans="1:15" ht="14.4" x14ac:dyDescent="0.3">
      <c r="A41" s="222" t="s">
        <v>21</v>
      </c>
      <c r="B41" s="275">
        <v>0.18</v>
      </c>
      <c r="C41" s="275">
        <v>0.17399999999999999</v>
      </c>
      <c r="D41" s="275">
        <v>0.17499999999999999</v>
      </c>
      <c r="E41" s="275">
        <v>0.17499999999999999</v>
      </c>
      <c r="F41" s="275">
        <v>0.17599999999999999</v>
      </c>
      <c r="G41" s="275">
        <v>0.182</v>
      </c>
      <c r="H41" s="275">
        <v>0.17799999999999999</v>
      </c>
      <c r="I41" s="275">
        <v>0.18</v>
      </c>
      <c r="J41" s="275">
        <v>0.18</v>
      </c>
      <c r="K41" s="275">
        <v>0.17599999999999999</v>
      </c>
      <c r="L41" s="240"/>
      <c r="M41" s="240"/>
      <c r="N41" s="240"/>
      <c r="O41" s="240"/>
    </row>
    <row r="42" spans="1:15" ht="14.4" x14ac:dyDescent="0.3">
      <c r="A42" s="286" t="s">
        <v>22</v>
      </c>
      <c r="B42" s="290">
        <v>7.5999999999999998E-2</v>
      </c>
      <c r="C42" s="290">
        <v>8.5999999999999993E-2</v>
      </c>
      <c r="D42" s="290">
        <v>9.5000000000000001E-2</v>
      </c>
      <c r="E42" s="290">
        <v>0.112</v>
      </c>
      <c r="F42" s="290">
        <v>9.2999999999999999E-2</v>
      </c>
      <c r="G42" s="290">
        <v>0.105</v>
      </c>
      <c r="H42" s="290">
        <v>0.107</v>
      </c>
      <c r="I42" s="290">
        <v>0.114</v>
      </c>
      <c r="J42" s="290">
        <v>0.114</v>
      </c>
      <c r="K42" s="290">
        <v>9.2999999999999999E-2</v>
      </c>
      <c r="L42" s="240"/>
      <c r="M42" s="240"/>
      <c r="N42" s="240"/>
      <c r="O42" s="240"/>
    </row>
    <row r="43" spans="1:15" ht="14.4" x14ac:dyDescent="0.3">
      <c r="A43" s="242" t="s">
        <v>23</v>
      </c>
      <c r="B43" s="276">
        <v>9.0999999999999998E-2</v>
      </c>
      <c r="C43" s="276">
        <v>9.0999999999999998E-2</v>
      </c>
      <c r="D43" s="276">
        <v>0.10199999999999999</v>
      </c>
      <c r="E43" s="276">
        <v>0.10299999999999999</v>
      </c>
      <c r="F43" s="276">
        <v>9.7000000000000003E-2</v>
      </c>
      <c r="G43" s="276">
        <v>0.104</v>
      </c>
      <c r="H43" s="276">
        <v>0.111</v>
      </c>
      <c r="I43" s="276">
        <v>0.11</v>
      </c>
      <c r="J43" s="276">
        <v>0.11</v>
      </c>
      <c r="K43" s="276">
        <v>9.7000000000000003E-2</v>
      </c>
      <c r="L43" s="240"/>
      <c r="M43" s="240"/>
      <c r="N43" s="240"/>
      <c r="O43" s="240"/>
    </row>
    <row r="44" spans="1:15" x14ac:dyDescent="0.3">
      <c r="A44" s="238" t="s">
        <v>114</v>
      </c>
    </row>
    <row r="45" spans="1:15" ht="15.6" x14ac:dyDescent="0.3">
      <c r="A45" s="286" t="s">
        <v>17</v>
      </c>
      <c r="B45" s="290">
        <v>0.38400000000000001</v>
      </c>
      <c r="C45" s="290">
        <v>0.30299999999999999</v>
      </c>
      <c r="D45" s="290">
        <v>0.18099999999999999</v>
      </c>
      <c r="E45" s="290">
        <v>0.16900000000000001</v>
      </c>
      <c r="F45" s="290">
        <v>0.251</v>
      </c>
      <c r="G45" s="290">
        <v>9.0999999999999998E-2</v>
      </c>
      <c r="H45" s="290">
        <v>0.16900000000000001</v>
      </c>
      <c r="I45" s="290">
        <v>0.24399999999999999</v>
      </c>
      <c r="J45" s="290">
        <v>0.24399999999999999</v>
      </c>
      <c r="K45" s="290">
        <v>0.251</v>
      </c>
      <c r="L45" s="247"/>
      <c r="M45" s="247"/>
      <c r="N45" s="247"/>
      <c r="O45" s="247"/>
    </row>
    <row r="46" spans="1:15" ht="14.4" x14ac:dyDescent="0.3">
      <c r="A46" s="222" t="s">
        <v>112</v>
      </c>
      <c r="B46" s="275">
        <v>0.27800000000000002</v>
      </c>
      <c r="C46" s="275">
        <v>0.30099999999999999</v>
      </c>
      <c r="D46" s="275">
        <v>0.219</v>
      </c>
      <c r="E46" s="275">
        <v>0.17299999999999999</v>
      </c>
      <c r="F46" s="275">
        <v>0.24</v>
      </c>
      <c r="G46" s="275">
        <v>0.13600000000000001</v>
      </c>
      <c r="H46" s="275">
        <v>0.06</v>
      </c>
      <c r="I46" s="275">
        <v>0.112</v>
      </c>
      <c r="J46" s="275">
        <v>0.112</v>
      </c>
      <c r="K46" s="275">
        <v>0.24</v>
      </c>
      <c r="L46" s="240"/>
      <c r="M46" s="240"/>
      <c r="N46" s="240"/>
      <c r="O46" s="240"/>
    </row>
    <row r="47" spans="1:15" ht="14.4" x14ac:dyDescent="0.3">
      <c r="A47" s="286" t="s">
        <v>20</v>
      </c>
      <c r="B47" s="290">
        <v>0.19500000000000001</v>
      </c>
      <c r="C47" s="290">
        <v>0.22</v>
      </c>
      <c r="D47" s="290">
        <v>0.20100000000000001</v>
      </c>
      <c r="E47" s="290">
        <v>0.26</v>
      </c>
      <c r="F47" s="290">
        <v>0.22</v>
      </c>
      <c r="G47" s="290">
        <v>0.224</v>
      </c>
      <c r="H47" s="290">
        <v>0.24099999999999999</v>
      </c>
      <c r="I47" s="290">
        <v>0.22900000000000001</v>
      </c>
      <c r="J47" s="290">
        <v>0.22900000000000001</v>
      </c>
      <c r="K47" s="290">
        <v>0.22</v>
      </c>
      <c r="L47" s="240"/>
      <c r="M47" s="240"/>
      <c r="N47" s="240"/>
      <c r="O47" s="240"/>
    </row>
    <row r="48" spans="1:15" ht="14.4" x14ac:dyDescent="0.3">
      <c r="A48" s="222" t="s">
        <v>21</v>
      </c>
      <c r="B48" s="275">
        <v>0.32400000000000001</v>
      </c>
      <c r="C48" s="275">
        <v>0.23100000000000001</v>
      </c>
      <c r="D48" s="275">
        <v>0.27200000000000002</v>
      </c>
      <c r="E48" s="275">
        <v>0.24</v>
      </c>
      <c r="F48" s="275">
        <v>0.26400000000000001</v>
      </c>
      <c r="G48" s="275">
        <v>0.247</v>
      </c>
      <c r="H48" s="275">
        <v>0.26400000000000001</v>
      </c>
      <c r="I48" s="275">
        <v>0.29299999999999998</v>
      </c>
      <c r="J48" s="275">
        <v>0.29299999999999998</v>
      </c>
      <c r="K48" s="275">
        <v>0.26400000000000001</v>
      </c>
      <c r="L48" s="240"/>
      <c r="M48" s="240"/>
      <c r="N48" s="240"/>
      <c r="O48" s="240"/>
    </row>
    <row r="49" spans="1:15" ht="14.4" x14ac:dyDescent="0.3">
      <c r="A49" s="286" t="s">
        <v>22</v>
      </c>
      <c r="B49" s="290">
        <v>0.193</v>
      </c>
      <c r="C49" s="290">
        <v>0.33400000000000002</v>
      </c>
      <c r="D49" s="290">
        <v>0.40400000000000003</v>
      </c>
      <c r="E49" s="290">
        <v>0.71299999999999997</v>
      </c>
      <c r="F49" s="290">
        <v>0.42399999999999999</v>
      </c>
      <c r="G49" s="290">
        <v>0.69599999999999995</v>
      </c>
      <c r="H49" s="290">
        <v>0.53700000000000003</v>
      </c>
      <c r="I49" s="290">
        <v>0.497</v>
      </c>
      <c r="J49" s="290">
        <v>0.497</v>
      </c>
      <c r="K49" s="290">
        <v>0.42399999999999999</v>
      </c>
      <c r="L49" s="240"/>
      <c r="M49" s="240"/>
      <c r="N49" s="240"/>
      <c r="O49" s="240"/>
    </row>
    <row r="50" spans="1:15" ht="14.4" x14ac:dyDescent="0.3">
      <c r="A50" s="242" t="s">
        <v>23</v>
      </c>
      <c r="B50" s="276">
        <v>0.54400000000000004</v>
      </c>
      <c r="C50" s="276">
        <v>0.31900000000000001</v>
      </c>
      <c r="D50" s="276">
        <v>0.314</v>
      </c>
      <c r="E50" s="276">
        <v>0.38100000000000001</v>
      </c>
      <c r="F50" s="276">
        <v>0.379</v>
      </c>
      <c r="G50" s="276">
        <v>0.40699999999999997</v>
      </c>
      <c r="H50" s="276">
        <v>0.51300000000000001</v>
      </c>
      <c r="I50" s="276">
        <v>0.35099999999999998</v>
      </c>
      <c r="J50" s="276">
        <v>0.35099999999999998</v>
      </c>
      <c r="K50" s="276">
        <v>0.379</v>
      </c>
      <c r="L50" s="240"/>
      <c r="M50" s="240"/>
      <c r="N50" s="240"/>
      <c r="O50" s="240"/>
    </row>
    <row r="51" spans="1:15" ht="1.35" customHeight="1" x14ac:dyDescent="0.3">
      <c r="B51" s="226"/>
      <c r="C51" s="226"/>
      <c r="D51" s="226"/>
      <c r="E51" s="226"/>
      <c r="F51" s="226"/>
      <c r="G51" s="226"/>
      <c r="H51" s="226"/>
      <c r="I51" s="226"/>
      <c r="J51" s="226"/>
      <c r="K51" s="226"/>
      <c r="L51" s="240"/>
      <c r="M51" s="240"/>
      <c r="N51" s="240"/>
      <c r="O51" s="240"/>
    </row>
    <row r="52" spans="1:15" x14ac:dyDescent="0.3">
      <c r="A52" s="236" t="s">
        <v>43</v>
      </c>
      <c r="B52" s="237"/>
      <c r="C52" s="237"/>
      <c r="D52" s="264"/>
      <c r="E52" s="237"/>
      <c r="F52" s="237"/>
      <c r="G52" s="237"/>
      <c r="H52" s="237"/>
      <c r="I52" s="237"/>
      <c r="J52" s="237"/>
      <c r="K52" s="237"/>
      <c r="L52" s="223"/>
      <c r="M52" s="223"/>
      <c r="N52" s="223"/>
      <c r="O52" s="223"/>
    </row>
    <row r="53" spans="1:15" ht="15.6" x14ac:dyDescent="0.3">
      <c r="A53" s="238" t="s">
        <v>44</v>
      </c>
      <c r="B53" s="243"/>
      <c r="C53" s="243"/>
      <c r="E53" s="243"/>
      <c r="F53" s="243"/>
      <c r="G53" s="243"/>
      <c r="H53" s="243"/>
      <c r="I53" s="243"/>
      <c r="J53" s="243"/>
      <c r="K53" s="243"/>
      <c r="L53" s="233"/>
      <c r="M53" s="233"/>
      <c r="N53" s="233"/>
      <c r="O53" s="233"/>
    </row>
    <row r="54" spans="1:15" ht="15.6" x14ac:dyDescent="0.3">
      <c r="A54" s="286" t="s">
        <v>115</v>
      </c>
      <c r="B54" s="289">
        <v>146.5</v>
      </c>
      <c r="C54" s="289">
        <v>156.5</v>
      </c>
      <c r="D54" s="289">
        <v>167.1</v>
      </c>
      <c r="E54" s="289">
        <v>185.9</v>
      </c>
      <c r="F54" s="289">
        <v>656</v>
      </c>
      <c r="G54" s="289">
        <v>176.6</v>
      </c>
      <c r="H54" s="289">
        <v>195.7</v>
      </c>
      <c r="I54" s="289">
        <v>210.6</v>
      </c>
      <c r="J54" s="289">
        <v>210.6</v>
      </c>
      <c r="K54" s="289">
        <v>656</v>
      </c>
      <c r="L54" s="247"/>
      <c r="M54" s="257" t="s">
        <v>45</v>
      </c>
      <c r="N54" s="247"/>
      <c r="O54" s="247"/>
    </row>
    <row r="55" spans="1:15" ht="15.6" x14ac:dyDescent="0.3">
      <c r="A55" s="222" t="s">
        <v>46</v>
      </c>
      <c r="B55" s="273">
        <v>89.6</v>
      </c>
      <c r="C55" s="273">
        <v>93.3</v>
      </c>
      <c r="D55" s="273">
        <v>93.2</v>
      </c>
      <c r="E55" s="273">
        <v>97.4</v>
      </c>
      <c r="F55" s="273">
        <v>373.6</v>
      </c>
      <c r="G55" s="273">
        <v>101.8</v>
      </c>
      <c r="H55" s="273">
        <v>111.8</v>
      </c>
      <c r="I55" s="273">
        <v>118.9</v>
      </c>
      <c r="J55" s="273">
        <v>118.9</v>
      </c>
      <c r="K55" s="273">
        <v>373.6</v>
      </c>
      <c r="L55" s="247"/>
      <c r="M55" s="247"/>
      <c r="N55" s="247"/>
      <c r="O55" s="247"/>
    </row>
    <row r="56" spans="1:15" ht="15.6" x14ac:dyDescent="0.3">
      <c r="A56" s="286" t="s">
        <v>47</v>
      </c>
      <c r="B56" s="289">
        <v>48.7</v>
      </c>
      <c r="C56" s="289">
        <v>54.2</v>
      </c>
      <c r="D56" s="289">
        <v>64.599999999999994</v>
      </c>
      <c r="E56" s="289">
        <v>78.3</v>
      </c>
      <c r="F56" s="289">
        <v>245.8</v>
      </c>
      <c r="G56" s="289">
        <v>64.7</v>
      </c>
      <c r="H56" s="289">
        <v>72.900000000000006</v>
      </c>
      <c r="I56" s="289">
        <v>80.599999999999994</v>
      </c>
      <c r="J56" s="289">
        <v>80.599999999999994</v>
      </c>
      <c r="K56" s="289">
        <v>245.8</v>
      </c>
      <c r="L56" s="247"/>
      <c r="M56" s="247"/>
      <c r="N56" s="247"/>
      <c r="O56" s="247"/>
    </row>
    <row r="57" spans="1:15" ht="15.6" x14ac:dyDescent="0.3">
      <c r="A57" s="222" t="s">
        <v>48</v>
      </c>
      <c r="B57" s="273">
        <v>64.400000000000006</v>
      </c>
      <c r="C57" s="273">
        <v>50.3</v>
      </c>
      <c r="D57" s="273">
        <v>65.599999999999994</v>
      </c>
      <c r="E57" s="273">
        <v>60</v>
      </c>
      <c r="F57" s="273">
        <v>240.3</v>
      </c>
      <c r="G57" s="273">
        <v>60.8</v>
      </c>
      <c r="H57" s="273">
        <v>58.8</v>
      </c>
      <c r="I57" s="273">
        <v>67</v>
      </c>
      <c r="J57" s="273">
        <v>67</v>
      </c>
      <c r="K57" s="273">
        <v>240.3</v>
      </c>
      <c r="L57" s="247"/>
      <c r="M57" s="247"/>
      <c r="N57" s="247"/>
      <c r="O57" s="247"/>
    </row>
    <row r="58" spans="1:15" ht="15.6" x14ac:dyDescent="0.3">
      <c r="A58" s="286" t="s">
        <v>49</v>
      </c>
      <c r="B58" s="291">
        <v>1.1499999999999999</v>
      </c>
      <c r="C58" s="291">
        <v>0.89</v>
      </c>
      <c r="D58" s="291">
        <v>1.1499999999999999</v>
      </c>
      <c r="E58" s="291">
        <v>1.05</v>
      </c>
      <c r="F58" s="291">
        <v>4.24</v>
      </c>
      <c r="G58" s="291">
        <v>1.06</v>
      </c>
      <c r="H58" s="291">
        <v>1.02</v>
      </c>
      <c r="I58" s="291">
        <v>1.1599999999999999</v>
      </c>
      <c r="J58" s="291">
        <v>1.1599999999999999</v>
      </c>
      <c r="K58" s="291">
        <v>4.24</v>
      </c>
      <c r="L58" s="252"/>
      <c r="M58" s="252"/>
      <c r="N58" s="252"/>
      <c r="O58" s="252"/>
    </row>
    <row r="59" spans="1:15" ht="15.6" x14ac:dyDescent="0.3">
      <c r="A59" s="222" t="s">
        <v>50</v>
      </c>
      <c r="B59" s="275">
        <v>-0.34499999999999997</v>
      </c>
      <c r="C59" s="275">
        <v>0.12</v>
      </c>
      <c r="D59" s="275">
        <v>6.0000000000000001E-3</v>
      </c>
      <c r="E59" s="275">
        <v>0.23899999999999999</v>
      </c>
      <c r="F59" s="278">
        <v>3.7999999999999999E-2</v>
      </c>
      <c r="G59" s="278">
        <v>5.3999999999999999E-2</v>
      </c>
      <c r="H59" s="275">
        <v>0.16600000000000001</v>
      </c>
      <c r="I59" s="275">
        <v>0.16200000000000001</v>
      </c>
      <c r="J59" s="275">
        <v>0.16200000000000001</v>
      </c>
      <c r="K59" s="278">
        <v>3.7999999999999999E-2</v>
      </c>
      <c r="L59" s="253"/>
      <c r="M59" s="253"/>
      <c r="N59" s="253"/>
      <c r="O59" s="253"/>
    </row>
    <row r="60" spans="1:15" ht="15.6" x14ac:dyDescent="0.3">
      <c r="A60" s="292" t="s">
        <v>51</v>
      </c>
      <c r="B60" s="293">
        <v>56241</v>
      </c>
      <c r="C60" s="293">
        <v>56587</v>
      </c>
      <c r="D60" s="293">
        <v>56963</v>
      </c>
      <c r="E60" s="293">
        <v>56887</v>
      </c>
      <c r="F60" s="293">
        <v>56673</v>
      </c>
      <c r="G60" s="293">
        <v>57236</v>
      </c>
      <c r="H60" s="293">
        <v>57614</v>
      </c>
      <c r="I60" s="293">
        <v>57844</v>
      </c>
      <c r="J60" s="293">
        <v>57844</v>
      </c>
      <c r="K60" s="293">
        <v>56673</v>
      </c>
      <c r="L60" s="253"/>
      <c r="M60" s="253"/>
      <c r="N60" s="253"/>
      <c r="O60" s="253"/>
    </row>
    <row r="61" spans="1:15" ht="15.6" x14ac:dyDescent="0.3">
      <c r="A61" s="238" t="s">
        <v>116</v>
      </c>
      <c r="B61" s="254"/>
      <c r="C61" s="254"/>
      <c r="D61" s="254"/>
      <c r="E61" s="254"/>
      <c r="F61" s="254"/>
      <c r="G61" s="254"/>
      <c r="H61" s="254"/>
      <c r="I61" s="254"/>
      <c r="J61" s="254"/>
      <c r="K61" s="254"/>
      <c r="L61" s="253"/>
      <c r="M61" s="253"/>
      <c r="N61" s="253"/>
      <c r="O61" s="253"/>
    </row>
    <row r="62" spans="1:15" ht="15.6" x14ac:dyDescent="0.3">
      <c r="A62" s="286" t="s">
        <v>45</v>
      </c>
      <c r="B62" s="290">
        <v>0.34499999999999997</v>
      </c>
      <c r="C62" s="290">
        <v>0.35099999999999998</v>
      </c>
      <c r="D62" s="290">
        <v>0.35699999999999998</v>
      </c>
      <c r="E62" s="290">
        <v>0.36799999999999999</v>
      </c>
      <c r="F62" s="294">
        <v>0.35599999999999998</v>
      </c>
      <c r="G62" s="294">
        <v>0.33900000000000002</v>
      </c>
      <c r="H62" s="290">
        <v>0.35499999999999998</v>
      </c>
      <c r="I62" s="290">
        <v>0.35799999999999998</v>
      </c>
      <c r="J62" s="290">
        <v>0.35799999999999998</v>
      </c>
      <c r="K62" s="294">
        <v>0.35599999999999998</v>
      </c>
      <c r="L62" s="261"/>
      <c r="M62" s="261"/>
      <c r="N62" s="261"/>
      <c r="O62" s="261"/>
    </row>
    <row r="63" spans="1:15" ht="15.6" x14ac:dyDescent="0.3">
      <c r="A63" s="222" t="s">
        <v>46</v>
      </c>
      <c r="B63" s="275">
        <v>0.21099999999999999</v>
      </c>
      <c r="C63" s="275">
        <v>0.20899999999999999</v>
      </c>
      <c r="D63" s="275">
        <v>0.19900000000000001</v>
      </c>
      <c r="E63" s="275">
        <v>0.193</v>
      </c>
      <c r="F63" s="278">
        <v>0.20300000000000001</v>
      </c>
      <c r="G63" s="278">
        <v>0.19500000000000001</v>
      </c>
      <c r="H63" s="275">
        <v>0.20300000000000001</v>
      </c>
      <c r="I63" s="275">
        <v>0.20200000000000001</v>
      </c>
      <c r="J63" s="275">
        <v>0.20200000000000001</v>
      </c>
      <c r="K63" s="278">
        <v>0.20300000000000001</v>
      </c>
      <c r="L63" s="247"/>
      <c r="M63" s="247"/>
      <c r="N63" s="247"/>
      <c r="O63" s="247"/>
    </row>
    <row r="64" spans="1:15" ht="15.6" x14ac:dyDescent="0.3">
      <c r="A64" s="286" t="s">
        <v>117</v>
      </c>
      <c r="B64" s="290">
        <v>0.115</v>
      </c>
      <c r="C64" s="290">
        <v>0.122</v>
      </c>
      <c r="D64" s="290">
        <v>0.13800000000000001</v>
      </c>
      <c r="E64" s="290">
        <v>0.155</v>
      </c>
      <c r="F64" s="294">
        <v>0.13300000000000001</v>
      </c>
      <c r="G64" s="294">
        <v>0.124</v>
      </c>
      <c r="H64" s="290">
        <v>0.13200000000000001</v>
      </c>
      <c r="I64" s="290">
        <v>0.13700000000000001</v>
      </c>
      <c r="J64" s="290">
        <v>0.13700000000000001</v>
      </c>
      <c r="K64" s="294">
        <v>0.13300000000000001</v>
      </c>
      <c r="L64" s="261"/>
      <c r="M64" s="261"/>
      <c r="N64" s="261"/>
      <c r="O64" s="261"/>
    </row>
    <row r="65" spans="1:15" ht="15.6" x14ac:dyDescent="0.3">
      <c r="A65" s="242" t="s">
        <v>48</v>
      </c>
      <c r="B65" s="276">
        <v>0.152</v>
      </c>
      <c r="C65" s="276">
        <v>0.113</v>
      </c>
      <c r="D65" s="276">
        <v>0.14000000000000001</v>
      </c>
      <c r="E65" s="276">
        <v>0.11899999999999999</v>
      </c>
      <c r="F65" s="280">
        <v>0.13</v>
      </c>
      <c r="G65" s="280">
        <v>0.11700000000000001</v>
      </c>
      <c r="H65" s="276">
        <v>0.107</v>
      </c>
      <c r="I65" s="276">
        <v>0.114</v>
      </c>
      <c r="J65" s="276">
        <v>0.114</v>
      </c>
      <c r="K65" s="280">
        <v>0.13</v>
      </c>
      <c r="L65" s="261"/>
      <c r="M65" s="261"/>
      <c r="N65" s="261"/>
      <c r="O65" s="261"/>
    </row>
    <row r="66" spans="1:15" ht="15.6" x14ac:dyDescent="0.3">
      <c r="A66" s="238" t="s">
        <v>52</v>
      </c>
      <c r="B66" s="243"/>
      <c r="C66" s="255"/>
      <c r="E66" s="243"/>
      <c r="F66" s="243"/>
      <c r="G66" s="243"/>
      <c r="H66" s="243"/>
      <c r="I66" s="243"/>
      <c r="J66" s="243"/>
      <c r="K66" s="243"/>
      <c r="L66" s="233"/>
      <c r="M66" s="233"/>
      <c r="N66" s="233"/>
      <c r="O66" s="233"/>
    </row>
    <row r="67" spans="1:15" ht="15.6" x14ac:dyDescent="0.3">
      <c r="A67" s="286" t="s">
        <v>115</v>
      </c>
      <c r="B67" s="289">
        <v>154.80000000000001</v>
      </c>
      <c r="C67" s="289">
        <v>163.5</v>
      </c>
      <c r="D67" s="289">
        <v>174.6</v>
      </c>
      <c r="E67" s="289">
        <v>190.3</v>
      </c>
      <c r="F67" s="289">
        <v>683.2</v>
      </c>
      <c r="G67" s="289">
        <v>189.4</v>
      </c>
      <c r="H67" s="289">
        <v>203.2</v>
      </c>
      <c r="I67" s="289">
        <v>218.2</v>
      </c>
      <c r="J67" s="289">
        <v>218.2</v>
      </c>
      <c r="K67" s="289">
        <v>683.2</v>
      </c>
      <c r="L67" s="247"/>
      <c r="M67" s="257" t="s">
        <v>45</v>
      </c>
      <c r="N67" s="247"/>
      <c r="O67" s="247"/>
    </row>
    <row r="68" spans="1:15" ht="15.6" x14ac:dyDescent="0.3">
      <c r="A68" s="222" t="s">
        <v>46</v>
      </c>
      <c r="B68" s="273">
        <v>80.7</v>
      </c>
      <c r="C68" s="273">
        <v>84.3</v>
      </c>
      <c r="D68" s="273">
        <v>85.2</v>
      </c>
      <c r="E68" s="273">
        <v>89.4</v>
      </c>
      <c r="F68" s="273">
        <v>339.6</v>
      </c>
      <c r="G68" s="273">
        <v>92.2</v>
      </c>
      <c r="H68" s="273">
        <v>102.2</v>
      </c>
      <c r="I68" s="273">
        <v>109.8</v>
      </c>
      <c r="J68" s="273">
        <v>109.8</v>
      </c>
      <c r="K68" s="273">
        <v>339.6</v>
      </c>
      <c r="L68" s="247"/>
      <c r="M68" s="247"/>
      <c r="N68" s="247"/>
      <c r="O68" s="247"/>
    </row>
    <row r="69" spans="1:15" ht="15.6" x14ac:dyDescent="0.3">
      <c r="A69" s="286" t="s">
        <v>47</v>
      </c>
      <c r="B69" s="289">
        <v>67.7</v>
      </c>
      <c r="C69" s="289">
        <v>72.3</v>
      </c>
      <c r="D69" s="289">
        <v>82.1</v>
      </c>
      <c r="E69" s="289">
        <v>93.1</v>
      </c>
      <c r="F69" s="289">
        <v>315.10000000000002</v>
      </c>
      <c r="G69" s="289">
        <v>89.2</v>
      </c>
      <c r="H69" s="289">
        <v>92.6</v>
      </c>
      <c r="I69" s="289">
        <v>99.7</v>
      </c>
      <c r="J69" s="289">
        <v>99.7</v>
      </c>
      <c r="K69" s="289">
        <v>315.10000000000002</v>
      </c>
      <c r="L69" s="247"/>
      <c r="M69" s="247"/>
      <c r="N69" s="247"/>
      <c r="O69" s="247"/>
    </row>
    <row r="70" spans="1:15" ht="15.6" x14ac:dyDescent="0.3">
      <c r="A70" s="222" t="s">
        <v>48</v>
      </c>
      <c r="B70" s="273">
        <v>52.2</v>
      </c>
      <c r="C70" s="273">
        <v>57.1</v>
      </c>
      <c r="D70" s="273">
        <v>66.400000000000006</v>
      </c>
      <c r="E70" s="273">
        <v>72.3</v>
      </c>
      <c r="F70" s="273">
        <v>248</v>
      </c>
      <c r="G70" s="273">
        <v>71.5</v>
      </c>
      <c r="H70" s="273">
        <v>73.7</v>
      </c>
      <c r="I70" s="273">
        <v>80.2</v>
      </c>
      <c r="J70" s="273">
        <v>80.2</v>
      </c>
      <c r="K70" s="273">
        <v>248</v>
      </c>
      <c r="L70" s="247"/>
      <c r="M70" s="247"/>
      <c r="N70" s="247"/>
      <c r="O70" s="247"/>
    </row>
    <row r="71" spans="1:15" ht="15.6" x14ac:dyDescent="0.3">
      <c r="A71" s="286" t="s">
        <v>49</v>
      </c>
      <c r="B71" s="289">
        <v>0.93</v>
      </c>
      <c r="C71" s="289">
        <v>1.01</v>
      </c>
      <c r="D71" s="289">
        <v>1.17</v>
      </c>
      <c r="E71" s="289">
        <v>1.27</v>
      </c>
      <c r="F71" s="289">
        <v>4.38</v>
      </c>
      <c r="G71" s="289">
        <v>1.25</v>
      </c>
      <c r="H71" s="289">
        <v>1.28</v>
      </c>
      <c r="I71" s="289">
        <v>1.39</v>
      </c>
      <c r="J71" s="289">
        <v>1.39</v>
      </c>
      <c r="K71" s="289">
        <v>4.38</v>
      </c>
      <c r="L71" s="247"/>
      <c r="M71" s="247"/>
      <c r="N71" s="247"/>
      <c r="O71" s="247"/>
    </row>
    <row r="72" spans="1:15" ht="15.6" x14ac:dyDescent="0.3">
      <c r="A72" s="222" t="s">
        <v>50</v>
      </c>
      <c r="B72" s="275">
        <v>0.222</v>
      </c>
      <c r="C72" s="275">
        <v>0.222</v>
      </c>
      <c r="D72" s="275">
        <v>0.20100000000000001</v>
      </c>
      <c r="E72" s="275">
        <v>0.23200000000000001</v>
      </c>
      <c r="F72" s="278">
        <v>0.219</v>
      </c>
      <c r="G72" s="278">
        <v>0.22500000000000001</v>
      </c>
      <c r="H72" s="275">
        <v>0.22500000000000001</v>
      </c>
      <c r="I72" s="275">
        <v>0.215</v>
      </c>
      <c r="J72" s="275">
        <v>0.215</v>
      </c>
      <c r="K72" s="278">
        <v>0.219</v>
      </c>
      <c r="L72" s="247"/>
      <c r="M72" s="247"/>
      <c r="N72" s="247"/>
      <c r="O72" s="247"/>
    </row>
    <row r="73" spans="1:15" ht="15.6" x14ac:dyDescent="0.3">
      <c r="A73" s="292" t="s">
        <v>51</v>
      </c>
      <c r="B73" s="293">
        <v>56241</v>
      </c>
      <c r="C73" s="293">
        <v>56587</v>
      </c>
      <c r="D73" s="293">
        <v>56963</v>
      </c>
      <c r="E73" s="293">
        <v>56887</v>
      </c>
      <c r="F73" s="293">
        <v>56673</v>
      </c>
      <c r="G73" s="293">
        <v>57236</v>
      </c>
      <c r="H73" s="293">
        <v>57614</v>
      </c>
      <c r="I73" s="293">
        <v>57844</v>
      </c>
      <c r="J73" s="293">
        <v>57844</v>
      </c>
      <c r="K73" s="293">
        <v>56673</v>
      </c>
      <c r="L73" s="253"/>
      <c r="M73" s="253"/>
      <c r="N73" s="253"/>
      <c r="O73" s="253"/>
    </row>
    <row r="74" spans="1:15" ht="15.6" x14ac:dyDescent="0.3">
      <c r="A74" s="238" t="s">
        <v>118</v>
      </c>
      <c r="B74" s="254"/>
      <c r="C74" s="254"/>
      <c r="D74" s="254"/>
      <c r="E74" s="254"/>
      <c r="F74" s="254"/>
      <c r="G74" s="254"/>
      <c r="H74" s="254"/>
      <c r="I74" s="254"/>
      <c r="J74" s="254"/>
      <c r="K74" s="254"/>
      <c r="L74" s="253"/>
      <c r="M74" s="253"/>
      <c r="N74" s="253"/>
      <c r="O74" s="253"/>
    </row>
    <row r="75" spans="1:15" ht="15.6" x14ac:dyDescent="0.3">
      <c r="A75" s="286" t="s">
        <v>45</v>
      </c>
      <c r="B75" s="290">
        <v>0.36499999999999999</v>
      </c>
      <c r="C75" s="290">
        <v>0.36699999999999999</v>
      </c>
      <c r="D75" s="290">
        <v>0.373</v>
      </c>
      <c r="E75" s="290">
        <v>0.377</v>
      </c>
      <c r="F75" s="290">
        <v>0.371</v>
      </c>
      <c r="G75" s="290">
        <v>0.36299999999999999</v>
      </c>
      <c r="H75" s="290">
        <v>0.36799999999999999</v>
      </c>
      <c r="I75" s="290">
        <v>0.371</v>
      </c>
      <c r="J75" s="290">
        <v>0.371</v>
      </c>
      <c r="K75" s="290">
        <v>0.371</v>
      </c>
      <c r="L75" s="247"/>
      <c r="M75" s="247"/>
      <c r="N75" s="247"/>
      <c r="O75" s="247"/>
    </row>
    <row r="76" spans="1:15" ht="15.6" x14ac:dyDescent="0.3">
      <c r="A76" s="222" t="s">
        <v>46</v>
      </c>
      <c r="B76" s="275">
        <v>0.19</v>
      </c>
      <c r="C76" s="275">
        <v>0.189</v>
      </c>
      <c r="D76" s="275">
        <v>0.182</v>
      </c>
      <c r="E76" s="275">
        <v>0.17699999999999999</v>
      </c>
      <c r="F76" s="275">
        <v>0.185</v>
      </c>
      <c r="G76" s="275">
        <v>0.17699999999999999</v>
      </c>
      <c r="H76" s="275">
        <v>0.185</v>
      </c>
      <c r="I76" s="275">
        <v>0.187</v>
      </c>
      <c r="J76" s="275">
        <v>0.187</v>
      </c>
      <c r="K76" s="275">
        <v>0.185</v>
      </c>
      <c r="L76" s="247"/>
      <c r="M76" s="247"/>
      <c r="N76" s="247"/>
      <c r="O76" s="247"/>
    </row>
    <row r="77" spans="1:15" ht="15.6" x14ac:dyDescent="0.3">
      <c r="A77" s="286" t="s">
        <v>117</v>
      </c>
      <c r="B77" s="290">
        <v>0.16</v>
      </c>
      <c r="C77" s="290">
        <v>0.16200000000000001</v>
      </c>
      <c r="D77" s="290">
        <v>0.17499999999999999</v>
      </c>
      <c r="E77" s="290">
        <v>0.184</v>
      </c>
      <c r="F77" s="290">
        <v>0.17100000000000001</v>
      </c>
      <c r="G77" s="290">
        <v>0.17100000000000001</v>
      </c>
      <c r="H77" s="290">
        <v>0.16800000000000001</v>
      </c>
      <c r="I77" s="290">
        <v>0.17</v>
      </c>
      <c r="J77" s="290">
        <v>0.17</v>
      </c>
      <c r="K77" s="290">
        <v>0.17100000000000001</v>
      </c>
      <c r="L77" s="261"/>
      <c r="M77" s="261"/>
      <c r="N77" s="261"/>
      <c r="O77" s="261"/>
    </row>
    <row r="78" spans="1:15" ht="15.6" x14ac:dyDescent="0.3">
      <c r="A78" s="242" t="s">
        <v>48</v>
      </c>
      <c r="B78" s="276">
        <v>0.123</v>
      </c>
      <c r="C78" s="276">
        <v>0.128</v>
      </c>
      <c r="D78" s="276">
        <v>0.14199999999999999</v>
      </c>
      <c r="E78" s="276">
        <v>0.14299999999999999</v>
      </c>
      <c r="F78" s="276">
        <v>0.13500000000000001</v>
      </c>
      <c r="G78" s="276">
        <v>0.13700000000000001</v>
      </c>
      <c r="H78" s="276">
        <v>0.13400000000000001</v>
      </c>
      <c r="I78" s="276">
        <v>0.13600000000000001</v>
      </c>
      <c r="J78" s="276">
        <v>0.13600000000000001</v>
      </c>
      <c r="K78" s="276">
        <v>0.13500000000000001</v>
      </c>
      <c r="L78" s="252"/>
      <c r="M78" s="252"/>
      <c r="N78" s="252"/>
      <c r="O78" s="252"/>
    </row>
    <row r="79" spans="1:15" s="250" customFormat="1" ht="1.35" customHeight="1" x14ac:dyDescent="0.3">
      <c r="A79" s="222"/>
      <c r="B79" s="248"/>
      <c r="C79" s="248"/>
      <c r="D79" s="248"/>
      <c r="E79" s="248"/>
      <c r="F79" s="248"/>
      <c r="G79" s="248"/>
      <c r="H79" s="248"/>
      <c r="I79" s="248"/>
      <c r="J79" s="248"/>
      <c r="K79" s="248"/>
      <c r="L79" s="256"/>
      <c r="M79" s="256"/>
      <c r="N79" s="256"/>
      <c r="O79" s="256"/>
    </row>
    <row r="80" spans="1:15" x14ac:dyDescent="0.3">
      <c r="A80" s="236" t="s">
        <v>53</v>
      </c>
      <c r="B80" s="237"/>
      <c r="C80" s="237"/>
      <c r="D80" s="237"/>
      <c r="E80" s="237"/>
      <c r="F80" s="237"/>
      <c r="G80" s="237"/>
      <c r="H80" s="265"/>
      <c r="I80" s="265"/>
      <c r="J80" s="265"/>
      <c r="K80" s="237"/>
      <c r="L80" s="258"/>
      <c r="M80" s="258"/>
      <c r="N80" s="258"/>
      <c r="O80" s="258"/>
    </row>
    <row r="81" spans="1:15" ht="15.6" x14ac:dyDescent="0.3">
      <c r="A81" s="286" t="s">
        <v>54</v>
      </c>
      <c r="B81" s="289">
        <v>535.9</v>
      </c>
      <c r="C81" s="289">
        <v>584.1</v>
      </c>
      <c r="D81" s="289">
        <v>685.1</v>
      </c>
      <c r="E81" s="289">
        <v>770.6</v>
      </c>
      <c r="F81" s="289">
        <f>E81</f>
        <v>770.6</v>
      </c>
      <c r="G81" s="289">
        <v>762.5</v>
      </c>
      <c r="H81" s="289">
        <v>777.4</v>
      </c>
      <c r="I81" s="289">
        <v>853.2</v>
      </c>
      <c r="J81" s="289">
        <v>853.2</v>
      </c>
      <c r="K81" s="289">
        <f>J81</f>
        <v>853.2</v>
      </c>
      <c r="L81" s="247"/>
      <c r="M81" s="247"/>
      <c r="N81" s="247"/>
      <c r="O81" s="247"/>
    </row>
    <row r="82" spans="1:15" ht="15.6" x14ac:dyDescent="0.3">
      <c r="A82" s="222" t="s">
        <v>119</v>
      </c>
      <c r="B82" s="273">
        <v>262.3</v>
      </c>
      <c r="C82" s="273">
        <v>283</v>
      </c>
      <c r="D82" s="273">
        <v>282.3</v>
      </c>
      <c r="E82" s="273">
        <v>297.7</v>
      </c>
      <c r="F82" s="273">
        <f>E82</f>
        <v>297.7</v>
      </c>
      <c r="G82" s="273">
        <v>307.2</v>
      </c>
      <c r="H82" s="273">
        <v>343.9</v>
      </c>
      <c r="I82" s="273">
        <v>339.1</v>
      </c>
      <c r="J82" s="273">
        <v>339.1</v>
      </c>
      <c r="K82" s="273">
        <f>J82</f>
        <v>339.1</v>
      </c>
      <c r="L82" s="247"/>
      <c r="M82" s="247"/>
      <c r="N82" s="247"/>
      <c r="O82" s="247"/>
    </row>
    <row r="83" spans="1:15" ht="15.6" x14ac:dyDescent="0.3">
      <c r="A83" s="286" t="s">
        <v>120</v>
      </c>
      <c r="B83" s="289">
        <v>136.80000000000001</v>
      </c>
      <c r="C83" s="289">
        <v>123.4</v>
      </c>
      <c r="D83" s="289">
        <v>129.69999999999999</v>
      </c>
      <c r="E83" s="289">
        <v>104.7</v>
      </c>
      <c r="F83" s="289">
        <f>E83</f>
        <v>104.7</v>
      </c>
      <c r="G83" s="289">
        <v>144.19999999999999</v>
      </c>
      <c r="H83" s="289">
        <v>135.80000000000001</v>
      </c>
      <c r="I83" s="289">
        <v>142.9</v>
      </c>
      <c r="J83" s="289">
        <v>142.9</v>
      </c>
      <c r="K83" s="289">
        <f>J83</f>
        <v>142.9</v>
      </c>
      <c r="L83" s="247"/>
      <c r="M83" s="247"/>
      <c r="N83" s="247"/>
      <c r="O83" s="247"/>
    </row>
    <row r="84" spans="1:15" ht="15.6" x14ac:dyDescent="0.3">
      <c r="A84" s="222" t="s">
        <v>121</v>
      </c>
      <c r="B84" s="259">
        <v>83</v>
      </c>
      <c r="C84" s="259">
        <v>83</v>
      </c>
      <c r="D84" s="259">
        <v>81</v>
      </c>
      <c r="E84" s="259">
        <v>73</v>
      </c>
      <c r="F84" s="259">
        <f>E84</f>
        <v>73</v>
      </c>
      <c r="G84" s="259">
        <v>78</v>
      </c>
      <c r="H84" s="259">
        <v>79</v>
      </c>
      <c r="I84" s="259">
        <v>75</v>
      </c>
      <c r="J84" s="259">
        <v>75</v>
      </c>
      <c r="K84" s="259">
        <f>J84</f>
        <v>75</v>
      </c>
      <c r="L84" s="247"/>
      <c r="M84" s="247"/>
      <c r="N84" s="247"/>
      <c r="O84" s="247"/>
    </row>
    <row r="85" spans="1:15" ht="15.6" x14ac:dyDescent="0.3">
      <c r="A85" s="292" t="s">
        <v>57</v>
      </c>
      <c r="B85" s="295">
        <v>790.3</v>
      </c>
      <c r="C85" s="295">
        <v>843.1</v>
      </c>
      <c r="D85" s="295">
        <v>908</v>
      </c>
      <c r="E85" s="295">
        <v>936.2</v>
      </c>
      <c r="F85" s="295">
        <f>E85</f>
        <v>936.2</v>
      </c>
      <c r="G85" s="295">
        <v>962.2</v>
      </c>
      <c r="H85" s="296">
        <v>1013.2</v>
      </c>
      <c r="I85" s="296">
        <v>1053.2</v>
      </c>
      <c r="J85" s="296">
        <v>1053.2</v>
      </c>
      <c r="K85" s="295">
        <f>J85</f>
        <v>1053.2</v>
      </c>
      <c r="L85" s="247"/>
      <c r="M85" s="247"/>
      <c r="N85" s="247"/>
      <c r="O85" s="247"/>
    </row>
    <row r="86" spans="1:15" ht="1.35" customHeight="1" x14ac:dyDescent="0.3">
      <c r="B86" s="246"/>
      <c r="C86" s="246"/>
      <c r="D86" s="246"/>
      <c r="E86" s="246"/>
      <c r="F86" s="246"/>
      <c r="G86" s="246"/>
      <c r="H86" s="260"/>
      <c r="I86" s="260"/>
      <c r="J86" s="260"/>
      <c r="K86" s="246"/>
      <c r="L86" s="247"/>
      <c r="M86" s="247"/>
      <c r="N86" s="247"/>
      <c r="O86" s="247"/>
    </row>
    <row r="87" spans="1:15" x14ac:dyDescent="0.3">
      <c r="A87" s="236" t="s">
        <v>122</v>
      </c>
      <c r="B87" s="237"/>
      <c r="C87" s="237"/>
      <c r="D87" s="264"/>
      <c r="E87" s="237"/>
      <c r="F87" s="237"/>
      <c r="G87" s="237"/>
      <c r="H87" s="237"/>
      <c r="I87" s="237"/>
      <c r="J87" s="237"/>
      <c r="K87" s="237"/>
      <c r="L87" s="223"/>
      <c r="M87" s="223"/>
      <c r="N87" s="223"/>
      <c r="O87" s="223"/>
    </row>
    <row r="88" spans="1:15" ht="15.6" x14ac:dyDescent="0.3">
      <c r="A88" s="286" t="s">
        <v>59</v>
      </c>
      <c r="B88" s="289">
        <v>7.3</v>
      </c>
      <c r="C88" s="289">
        <v>59.5</v>
      </c>
      <c r="D88" s="289">
        <v>102.3</v>
      </c>
      <c r="E88" s="289">
        <v>123.1</v>
      </c>
      <c r="F88" s="289">
        <v>292.2</v>
      </c>
      <c r="G88" s="289">
        <v>-0.2</v>
      </c>
      <c r="H88" s="289">
        <v>44</v>
      </c>
      <c r="I88" s="289">
        <v>119</v>
      </c>
      <c r="J88" s="289">
        <v>119</v>
      </c>
      <c r="K88" s="289">
        <v>292.2</v>
      </c>
      <c r="L88" s="247"/>
      <c r="M88" s="247"/>
      <c r="N88" s="247"/>
      <c r="O88" s="247"/>
    </row>
    <row r="89" spans="1:15" ht="15.6" x14ac:dyDescent="0.3">
      <c r="A89" s="222" t="s">
        <v>60</v>
      </c>
      <c r="B89" s="273">
        <v>-60.2</v>
      </c>
      <c r="C89" s="273">
        <v>-8.1999999999999993</v>
      </c>
      <c r="D89" s="273">
        <v>-9.5</v>
      </c>
      <c r="E89" s="273">
        <v>-34.200000000000003</v>
      </c>
      <c r="F89" s="273">
        <v>-112.1</v>
      </c>
      <c r="G89" s="273">
        <v>-18.600000000000001</v>
      </c>
      <c r="H89" s="273">
        <v>-28.9</v>
      </c>
      <c r="I89" s="273">
        <v>-40.1</v>
      </c>
      <c r="J89" s="273">
        <v>-40.1</v>
      </c>
      <c r="K89" s="273">
        <v>-112.1</v>
      </c>
      <c r="L89" s="247"/>
      <c r="M89" s="247"/>
      <c r="N89" s="247"/>
      <c r="O89" s="247"/>
    </row>
    <row r="90" spans="1:15" ht="15.6" x14ac:dyDescent="0.3">
      <c r="A90" s="286" t="s">
        <v>61</v>
      </c>
      <c r="B90" s="289">
        <v>4</v>
      </c>
      <c r="C90" s="289">
        <v>7.6</v>
      </c>
      <c r="D90" s="289">
        <v>9.3000000000000007</v>
      </c>
      <c r="E90" s="289">
        <v>2.1</v>
      </c>
      <c r="F90" s="289">
        <v>23</v>
      </c>
      <c r="G90" s="289">
        <v>10.199999999999999</v>
      </c>
      <c r="H90" s="289">
        <v>-2</v>
      </c>
      <c r="I90" s="289">
        <v>4.9000000000000004</v>
      </c>
      <c r="J90" s="289">
        <v>4.9000000000000004</v>
      </c>
      <c r="K90" s="289">
        <v>23</v>
      </c>
      <c r="L90" s="247"/>
      <c r="M90" s="247"/>
      <c r="N90" s="247"/>
      <c r="O90" s="247"/>
    </row>
    <row r="91" spans="1:15" ht="15.6" x14ac:dyDescent="0.3">
      <c r="A91" s="222" t="s">
        <v>62</v>
      </c>
      <c r="B91" s="273">
        <v>3</v>
      </c>
      <c r="C91" s="273">
        <v>-10.7</v>
      </c>
      <c r="D91" s="273">
        <v>-1</v>
      </c>
      <c r="E91" s="273">
        <v>-5.5</v>
      </c>
      <c r="F91" s="273">
        <v>-14.2</v>
      </c>
      <c r="G91" s="273">
        <v>0.5</v>
      </c>
      <c r="H91" s="273">
        <v>1.7</v>
      </c>
      <c r="I91" s="273">
        <v>-8</v>
      </c>
      <c r="J91" s="273">
        <v>-8</v>
      </c>
      <c r="K91" s="273">
        <v>-14.2</v>
      </c>
      <c r="L91" s="247"/>
      <c r="M91" s="247"/>
      <c r="N91" s="247"/>
      <c r="O91" s="247"/>
    </row>
    <row r="92" spans="1:15" ht="15.6" x14ac:dyDescent="0.3">
      <c r="A92" s="286" t="s">
        <v>63</v>
      </c>
      <c r="B92" s="289">
        <v>-45.8</v>
      </c>
      <c r="C92" s="289">
        <v>48.2</v>
      </c>
      <c r="D92" s="289">
        <v>101</v>
      </c>
      <c r="E92" s="289">
        <f>SUM(E88:E91)</f>
        <v>85.499999999999986</v>
      </c>
      <c r="F92" s="289">
        <v>188.9</v>
      </c>
      <c r="G92" s="289">
        <v>-8</v>
      </c>
      <c r="H92" s="289">
        <v>14.9</v>
      </c>
      <c r="I92" s="289">
        <v>75.8</v>
      </c>
      <c r="J92" s="289">
        <v>75.8</v>
      </c>
      <c r="K92" s="289">
        <v>188.9</v>
      </c>
      <c r="L92" s="247"/>
      <c r="M92" s="247"/>
      <c r="N92" s="247"/>
      <c r="O92" s="247"/>
    </row>
    <row r="93" spans="1:15" ht="15.6" x14ac:dyDescent="0.3">
      <c r="A93" s="222" t="s">
        <v>123</v>
      </c>
      <c r="B93" s="273">
        <v>-10.7</v>
      </c>
      <c r="C93" s="273">
        <v>-8.6</v>
      </c>
      <c r="D93" s="273">
        <v>-8.1999999999999993</v>
      </c>
      <c r="E93" s="273">
        <v>-10.1</v>
      </c>
      <c r="F93" s="273">
        <v>-37.6</v>
      </c>
      <c r="G93" s="273">
        <v>-13.4</v>
      </c>
      <c r="H93" s="273">
        <v>-11.6</v>
      </c>
      <c r="I93" s="273">
        <v>-27.3</v>
      </c>
      <c r="J93" s="273">
        <v>-27.3</v>
      </c>
      <c r="K93" s="273">
        <v>-37.6</v>
      </c>
      <c r="L93" s="247"/>
      <c r="M93" s="247"/>
      <c r="N93" s="247"/>
      <c r="O93" s="247"/>
    </row>
    <row r="94" spans="1:15" ht="15.6" x14ac:dyDescent="0.3">
      <c r="A94" s="286" t="s">
        <v>124</v>
      </c>
      <c r="B94" s="289">
        <v>-3.4</v>
      </c>
      <c r="C94" s="289">
        <v>50.9</v>
      </c>
      <c r="D94" s="289">
        <v>94.1</v>
      </c>
      <c r="E94" s="289">
        <v>113</v>
      </c>
      <c r="F94" s="289">
        <v>254.6</v>
      </c>
      <c r="G94" s="289">
        <v>-13.6</v>
      </c>
      <c r="H94" s="289">
        <v>32.4</v>
      </c>
      <c r="I94" s="289">
        <v>91.8</v>
      </c>
      <c r="J94" s="289">
        <v>91.8</v>
      </c>
      <c r="K94" s="289">
        <v>254.6</v>
      </c>
      <c r="L94" s="247"/>
      <c r="M94" s="247"/>
      <c r="N94" s="247"/>
      <c r="O94" s="247"/>
    </row>
    <row r="95" spans="1:15" ht="15.6" x14ac:dyDescent="0.3">
      <c r="A95" s="242" t="s">
        <v>125</v>
      </c>
      <c r="B95" s="276">
        <f>ROUND(B94/B$70,3)</f>
        <v>-6.5000000000000002E-2</v>
      </c>
      <c r="C95" s="276">
        <f>ROUND(C94/C$70,3)</f>
        <v>0.89100000000000001</v>
      </c>
      <c r="D95" s="276">
        <f>ROUND(D94/D$70,3)</f>
        <v>1.417</v>
      </c>
      <c r="E95" s="276">
        <f>ROUND(E94/E$70,3)</f>
        <v>1.5629999999999999</v>
      </c>
      <c r="F95" s="276">
        <f>ROUND(F94/F$70,3)</f>
        <v>1.0269999999999999</v>
      </c>
      <c r="G95" s="276">
        <v>-0.191</v>
      </c>
      <c r="H95" s="276">
        <v>0.44</v>
      </c>
      <c r="I95" s="280">
        <v>1.1439999999999999</v>
      </c>
      <c r="J95" s="280">
        <v>1.1439999999999999</v>
      </c>
      <c r="K95" s="276">
        <f>ROUND(K94/K$70,3)</f>
        <v>1.0269999999999999</v>
      </c>
      <c r="L95" s="261"/>
      <c r="M95" s="261"/>
      <c r="N95" s="261"/>
      <c r="O95" s="261"/>
    </row>
    <row r="96" spans="1:15" ht="1.35" customHeight="1" x14ac:dyDescent="0.3">
      <c r="B96" s="226"/>
      <c r="C96" s="226"/>
      <c r="D96" s="226"/>
      <c r="E96" s="226"/>
      <c r="F96" s="226"/>
      <c r="G96" s="226"/>
      <c r="H96" s="226"/>
      <c r="I96" s="241"/>
      <c r="J96" s="241"/>
      <c r="K96" s="226"/>
      <c r="L96" s="261"/>
      <c r="M96" s="261"/>
      <c r="N96" s="261"/>
      <c r="O96" s="261"/>
    </row>
    <row r="97" spans="1:15" x14ac:dyDescent="0.3">
      <c r="A97" s="236" t="s">
        <v>67</v>
      </c>
      <c r="B97" s="237"/>
      <c r="C97" s="237"/>
      <c r="D97" s="264"/>
      <c r="E97" s="237"/>
      <c r="F97" s="237"/>
      <c r="G97" s="237"/>
      <c r="H97" s="237"/>
      <c r="I97" s="237"/>
      <c r="J97" s="237"/>
      <c r="K97" s="237"/>
      <c r="L97" s="223"/>
      <c r="M97" s="223"/>
      <c r="N97" s="223"/>
      <c r="O97" s="223"/>
    </row>
    <row r="98" spans="1:15" ht="15.6" x14ac:dyDescent="0.3">
      <c r="A98" s="238" t="s">
        <v>68</v>
      </c>
      <c r="B98" s="243"/>
      <c r="C98" s="243"/>
      <c r="E98" s="243"/>
      <c r="F98" s="243"/>
      <c r="G98" s="243"/>
      <c r="H98" s="243"/>
      <c r="I98" s="243"/>
      <c r="J98" s="243"/>
      <c r="K98" s="243"/>
      <c r="L98" s="233"/>
      <c r="M98" s="233"/>
      <c r="N98" s="233"/>
      <c r="O98" s="233"/>
    </row>
    <row r="99" spans="1:15" ht="15.6" x14ac:dyDescent="0.3">
      <c r="A99" s="286" t="s">
        <v>126</v>
      </c>
      <c r="B99" s="297">
        <v>0.627</v>
      </c>
      <c r="C99" s="297">
        <v>0.64600000000000002</v>
      </c>
      <c r="D99" s="297">
        <v>0.65</v>
      </c>
      <c r="E99" s="297">
        <v>0.65300000000000002</v>
      </c>
      <c r="F99" s="297">
        <v>0.64500000000000002</v>
      </c>
      <c r="G99" s="297">
        <v>0.67</v>
      </c>
      <c r="H99" s="297">
        <v>0.67600000000000005</v>
      </c>
      <c r="I99" s="297">
        <v>0.68300000000000005</v>
      </c>
      <c r="J99" s="297">
        <v>0.68300000000000005</v>
      </c>
      <c r="K99" s="297">
        <v>0.64500000000000002</v>
      </c>
      <c r="L99" s="261"/>
      <c r="M99" s="261"/>
      <c r="N99" s="261"/>
      <c r="O99" s="261"/>
    </row>
    <row r="100" spans="1:15" ht="15.6" x14ac:dyDescent="0.3">
      <c r="A100" s="222" t="s">
        <v>127</v>
      </c>
      <c r="B100" s="282">
        <v>0.16</v>
      </c>
      <c r="C100" s="282">
        <v>0.15</v>
      </c>
      <c r="D100" s="282">
        <v>0.151</v>
      </c>
      <c r="E100" s="282">
        <v>0.14399999999999999</v>
      </c>
      <c r="F100" s="282">
        <v>0.151</v>
      </c>
      <c r="G100" s="282">
        <v>0.14199999999999999</v>
      </c>
      <c r="H100" s="282">
        <v>0.13500000000000001</v>
      </c>
      <c r="I100" s="282">
        <v>0.13100000000000001</v>
      </c>
      <c r="J100" s="282">
        <v>0.13100000000000001</v>
      </c>
      <c r="K100" s="282">
        <v>0.151</v>
      </c>
      <c r="L100" s="261"/>
      <c r="M100" s="261"/>
      <c r="N100" s="261"/>
      <c r="O100" s="261"/>
    </row>
    <row r="101" spans="1:15" ht="15.6" x14ac:dyDescent="0.3">
      <c r="A101" s="286" t="s">
        <v>128</v>
      </c>
      <c r="B101" s="297">
        <v>7.9000000000000001E-2</v>
      </c>
      <c r="C101" s="297">
        <v>7.8E-2</v>
      </c>
      <c r="D101" s="297">
        <v>7.3999999999999996E-2</v>
      </c>
      <c r="E101" s="297">
        <v>7.1999999999999995E-2</v>
      </c>
      <c r="F101" s="297">
        <v>7.5999999999999998E-2</v>
      </c>
      <c r="G101" s="297">
        <v>7.2999999999999995E-2</v>
      </c>
      <c r="H101" s="297">
        <v>6.6000000000000003E-2</v>
      </c>
      <c r="I101" s="297">
        <v>6.2E-2</v>
      </c>
      <c r="J101" s="297">
        <v>6.2E-2</v>
      </c>
      <c r="K101" s="297">
        <v>7.5999999999999998E-2</v>
      </c>
      <c r="L101" s="261"/>
      <c r="M101" s="261"/>
      <c r="N101" s="261"/>
      <c r="O101" s="261"/>
    </row>
    <row r="102" spans="1:15" ht="15.6" x14ac:dyDescent="0.3">
      <c r="A102" s="222" t="s">
        <v>129</v>
      </c>
      <c r="B102" s="282">
        <v>4.1000000000000002E-2</v>
      </c>
      <c r="C102" s="282">
        <v>3.4000000000000002E-2</v>
      </c>
      <c r="D102" s="282">
        <v>2.9000000000000001E-2</v>
      </c>
      <c r="E102" s="282">
        <v>3.4000000000000002E-2</v>
      </c>
      <c r="F102" s="282">
        <v>3.4000000000000002E-2</v>
      </c>
      <c r="G102" s="282">
        <v>2.7E-2</v>
      </c>
      <c r="H102" s="282">
        <v>3.7999999999999999E-2</v>
      </c>
      <c r="I102" s="282">
        <v>3.9E-2</v>
      </c>
      <c r="J102" s="282">
        <v>3.9E-2</v>
      </c>
      <c r="K102" s="282">
        <v>3.4000000000000002E-2</v>
      </c>
      <c r="L102" s="261"/>
      <c r="M102" s="261"/>
      <c r="N102" s="261"/>
      <c r="O102" s="261"/>
    </row>
    <row r="103" spans="1:15" ht="15.6" x14ac:dyDescent="0.3">
      <c r="A103" s="286" t="s">
        <v>130</v>
      </c>
      <c r="B103" s="297">
        <v>3.3000000000000002E-2</v>
      </c>
      <c r="C103" s="297">
        <v>0.03</v>
      </c>
      <c r="D103" s="297">
        <v>3.3000000000000002E-2</v>
      </c>
      <c r="E103" s="297">
        <v>3.1E-2</v>
      </c>
      <c r="F103" s="297">
        <v>3.2000000000000001E-2</v>
      </c>
      <c r="G103" s="297">
        <v>2.9000000000000001E-2</v>
      </c>
      <c r="H103" s="297">
        <v>2.5999999999999999E-2</v>
      </c>
      <c r="I103" s="297">
        <v>2.8000000000000001E-2</v>
      </c>
      <c r="J103" s="297">
        <v>2.8000000000000001E-2</v>
      </c>
      <c r="K103" s="297">
        <v>3.2000000000000001E-2</v>
      </c>
      <c r="L103" s="261"/>
      <c r="M103" s="261"/>
      <c r="N103" s="261"/>
      <c r="O103" s="261"/>
    </row>
    <row r="104" spans="1:15" ht="15.6" x14ac:dyDescent="0.3">
      <c r="A104" s="222" t="s">
        <v>131</v>
      </c>
      <c r="B104" s="282">
        <v>2.9000000000000001E-2</v>
      </c>
      <c r="C104" s="282">
        <v>0.03</v>
      </c>
      <c r="D104" s="282">
        <v>2.9000000000000001E-2</v>
      </c>
      <c r="E104" s="282">
        <v>2.8000000000000001E-2</v>
      </c>
      <c r="F104" s="282">
        <v>2.9000000000000001E-2</v>
      </c>
      <c r="G104" s="282">
        <v>2.4E-2</v>
      </c>
      <c r="H104" s="282">
        <v>2.1000000000000001E-2</v>
      </c>
      <c r="I104" s="282">
        <v>2.4E-2</v>
      </c>
      <c r="J104" s="282">
        <v>2.4E-2</v>
      </c>
      <c r="K104" s="282">
        <v>2.9000000000000001E-2</v>
      </c>
      <c r="L104" s="261"/>
      <c r="M104" s="261"/>
      <c r="N104" s="261"/>
      <c r="O104" s="261"/>
    </row>
    <row r="105" spans="1:15" ht="15.6" x14ac:dyDescent="0.3">
      <c r="A105" s="286" t="s">
        <v>132</v>
      </c>
      <c r="B105" s="297">
        <v>8.9999999999999993E-3</v>
      </c>
      <c r="C105" s="297">
        <v>1.0999999999999999E-2</v>
      </c>
      <c r="D105" s="297">
        <v>1.0999999999999999E-2</v>
      </c>
      <c r="E105" s="297">
        <v>1.0999999999999999E-2</v>
      </c>
      <c r="F105" s="297">
        <v>1.0999999999999999E-2</v>
      </c>
      <c r="G105" s="297">
        <v>1.0999999999999999E-2</v>
      </c>
      <c r="H105" s="297">
        <v>1.0999999999999999E-2</v>
      </c>
      <c r="I105" s="297">
        <v>8.0000000000000002E-3</v>
      </c>
      <c r="J105" s="297">
        <v>8.0000000000000002E-3</v>
      </c>
      <c r="K105" s="297">
        <v>1.0999999999999999E-2</v>
      </c>
      <c r="L105" s="261"/>
      <c r="M105" s="261"/>
      <c r="N105" s="261"/>
      <c r="O105" s="261"/>
    </row>
    <row r="106" spans="1:15" ht="15.6" x14ac:dyDescent="0.3">
      <c r="A106" s="242" t="s">
        <v>75</v>
      </c>
      <c r="B106" s="283">
        <v>2.1999999999999999E-2</v>
      </c>
      <c r="C106" s="283">
        <v>2.1000000000000001E-2</v>
      </c>
      <c r="D106" s="283">
        <v>2.3E-2</v>
      </c>
      <c r="E106" s="283">
        <v>2.7E-2</v>
      </c>
      <c r="F106" s="283">
        <v>2.1999999999999999E-2</v>
      </c>
      <c r="G106" s="283">
        <v>2.4E-2</v>
      </c>
      <c r="H106" s="283">
        <v>2.7E-2</v>
      </c>
      <c r="I106" s="283">
        <v>2.5000000000000001E-2</v>
      </c>
      <c r="J106" s="283">
        <v>2.5000000000000001E-2</v>
      </c>
      <c r="K106" s="283">
        <v>2.1999999999999999E-2</v>
      </c>
      <c r="L106" s="261"/>
      <c r="M106" s="261"/>
      <c r="N106" s="261"/>
      <c r="O106" s="261"/>
    </row>
    <row r="107" spans="1:15" ht="15.6" x14ac:dyDescent="0.3">
      <c r="A107" s="238" t="s">
        <v>133</v>
      </c>
      <c r="B107" s="255"/>
      <c r="C107" s="255"/>
      <c r="D107" s="262"/>
      <c r="E107" s="255"/>
      <c r="F107" s="255"/>
      <c r="G107" s="255"/>
      <c r="H107" s="255"/>
      <c r="I107" s="255"/>
      <c r="J107" s="255"/>
      <c r="K107" s="255"/>
      <c r="L107" s="247"/>
      <c r="M107" s="247"/>
      <c r="N107" s="247"/>
      <c r="O107" s="247"/>
    </row>
    <row r="108" spans="1:15" ht="15.6" x14ac:dyDescent="0.3">
      <c r="A108" s="286" t="s">
        <v>126</v>
      </c>
      <c r="B108" s="297">
        <v>0.52800000000000002</v>
      </c>
      <c r="C108" s="297">
        <v>0.58599999999999997</v>
      </c>
      <c r="D108" s="297">
        <v>0.60799999999999998</v>
      </c>
      <c r="E108" s="297">
        <v>0.61499999999999999</v>
      </c>
      <c r="F108" s="297">
        <v>0.58499999999999996</v>
      </c>
      <c r="G108" s="297">
        <v>0.55000000000000004</v>
      </c>
      <c r="H108" s="297">
        <v>0.60399999999999998</v>
      </c>
      <c r="I108" s="297">
        <v>0.61699999999999999</v>
      </c>
      <c r="J108" s="297">
        <v>0.61699999999999999</v>
      </c>
      <c r="K108" s="297">
        <v>0.58499999999999996</v>
      </c>
      <c r="L108" s="261"/>
      <c r="M108" s="261"/>
      <c r="N108" s="261"/>
      <c r="O108" s="261"/>
    </row>
    <row r="109" spans="1:15" ht="15.6" x14ac:dyDescent="0.3">
      <c r="A109" s="222" t="s">
        <v>129</v>
      </c>
      <c r="B109" s="282">
        <v>0.114</v>
      </c>
      <c r="C109" s="282">
        <v>9.4E-2</v>
      </c>
      <c r="D109" s="282">
        <v>9.0999999999999998E-2</v>
      </c>
      <c r="E109" s="282">
        <v>0.09</v>
      </c>
      <c r="F109" s="282">
        <v>9.6000000000000002E-2</v>
      </c>
      <c r="G109" s="282">
        <v>0.106</v>
      </c>
      <c r="H109" s="282">
        <v>9.2999999999999999E-2</v>
      </c>
      <c r="I109" s="282">
        <v>9.0999999999999998E-2</v>
      </c>
      <c r="J109" s="282">
        <v>9.0999999999999998E-2</v>
      </c>
      <c r="K109" s="282">
        <v>9.6000000000000002E-2</v>
      </c>
      <c r="L109" s="261"/>
      <c r="M109" s="261"/>
      <c r="N109" s="261"/>
      <c r="O109" s="261"/>
    </row>
    <row r="110" spans="1:15" ht="15.6" x14ac:dyDescent="0.3">
      <c r="A110" s="286" t="s">
        <v>134</v>
      </c>
      <c r="B110" s="297">
        <v>6.0999999999999999E-2</v>
      </c>
      <c r="C110" s="297">
        <v>5.6000000000000001E-2</v>
      </c>
      <c r="D110" s="297">
        <v>5.0999999999999997E-2</v>
      </c>
      <c r="E110" s="297">
        <v>4.7E-2</v>
      </c>
      <c r="F110" s="297">
        <v>5.3999999999999999E-2</v>
      </c>
      <c r="G110" s="297">
        <v>5.0999999999999997E-2</v>
      </c>
      <c r="H110" s="297">
        <v>4.9000000000000002E-2</v>
      </c>
      <c r="I110" s="297">
        <v>4.7E-2</v>
      </c>
      <c r="J110" s="297">
        <v>4.7E-2</v>
      </c>
      <c r="K110" s="297">
        <v>5.3999999999999999E-2</v>
      </c>
      <c r="L110" s="261"/>
      <c r="M110" s="261"/>
      <c r="N110" s="261"/>
      <c r="O110" s="261"/>
    </row>
    <row r="111" spans="1:15" ht="15.6" x14ac:dyDescent="0.3">
      <c r="A111" s="222" t="s">
        <v>135</v>
      </c>
      <c r="B111" s="282">
        <v>6.4000000000000001E-2</v>
      </c>
      <c r="C111" s="282">
        <v>5.3999999999999999E-2</v>
      </c>
      <c r="D111" s="282">
        <v>0.05</v>
      </c>
      <c r="E111" s="282">
        <v>4.3999999999999997E-2</v>
      </c>
      <c r="F111" s="282">
        <v>5.1999999999999998E-2</v>
      </c>
      <c r="G111" s="282">
        <v>4.9000000000000002E-2</v>
      </c>
      <c r="H111" s="282">
        <v>4.5999999999999999E-2</v>
      </c>
      <c r="I111" s="282">
        <v>4.1000000000000002E-2</v>
      </c>
      <c r="J111" s="282">
        <v>4.1000000000000002E-2</v>
      </c>
      <c r="K111" s="282">
        <v>5.1999999999999998E-2</v>
      </c>
      <c r="L111" s="261"/>
      <c r="M111" s="261"/>
      <c r="N111" s="261"/>
      <c r="O111" s="261"/>
    </row>
    <row r="112" spans="1:15" ht="15.6" x14ac:dyDescent="0.3">
      <c r="A112" s="286" t="s">
        <v>128</v>
      </c>
      <c r="B112" s="297">
        <v>5.1999999999999998E-2</v>
      </c>
      <c r="C112" s="297">
        <v>4.2000000000000003E-2</v>
      </c>
      <c r="D112" s="297">
        <v>3.6999999999999998E-2</v>
      </c>
      <c r="E112" s="297">
        <v>4.1000000000000002E-2</v>
      </c>
      <c r="F112" s="297">
        <v>4.2999999999999997E-2</v>
      </c>
      <c r="G112" s="297">
        <v>5.5E-2</v>
      </c>
      <c r="H112" s="297">
        <v>4.2000000000000003E-2</v>
      </c>
      <c r="I112" s="297">
        <v>3.6999999999999998E-2</v>
      </c>
      <c r="J112" s="297">
        <v>3.6999999999999998E-2</v>
      </c>
      <c r="K112" s="297">
        <v>4.2999999999999997E-2</v>
      </c>
      <c r="L112" s="261"/>
      <c r="M112" s="261"/>
      <c r="N112" s="261"/>
      <c r="O112" s="261"/>
    </row>
    <row r="113" spans="1:15" ht="15.6" x14ac:dyDescent="0.3">
      <c r="A113" s="222" t="s">
        <v>130</v>
      </c>
      <c r="B113" s="282">
        <v>4.2999999999999997E-2</v>
      </c>
      <c r="C113" s="282">
        <v>0.04</v>
      </c>
      <c r="D113" s="282">
        <v>3.9E-2</v>
      </c>
      <c r="E113" s="282">
        <v>3.7999999999999999E-2</v>
      </c>
      <c r="F113" s="282">
        <v>0.04</v>
      </c>
      <c r="G113" s="282">
        <v>4.1000000000000002E-2</v>
      </c>
      <c r="H113" s="282">
        <v>2.8000000000000001E-2</v>
      </c>
      <c r="I113" s="282">
        <v>3.1E-2</v>
      </c>
      <c r="J113" s="282">
        <v>3.1E-2</v>
      </c>
      <c r="K113" s="282">
        <v>0.04</v>
      </c>
      <c r="L113" s="261"/>
      <c r="M113" s="261"/>
      <c r="N113" s="261"/>
      <c r="O113" s="261"/>
    </row>
    <row r="114" spans="1:15" ht="15.6" x14ac:dyDescent="0.3">
      <c r="A114" s="286" t="s">
        <v>127</v>
      </c>
      <c r="B114" s="297">
        <v>2.7E-2</v>
      </c>
      <c r="C114" s="297">
        <v>2.5999999999999999E-2</v>
      </c>
      <c r="D114" s="297">
        <v>2.4E-2</v>
      </c>
      <c r="E114" s="297">
        <v>2.1999999999999999E-2</v>
      </c>
      <c r="F114" s="297">
        <v>2.5000000000000001E-2</v>
      </c>
      <c r="G114" s="297">
        <v>2.9000000000000001E-2</v>
      </c>
      <c r="H114" s="297">
        <v>3.1E-2</v>
      </c>
      <c r="I114" s="297">
        <v>3.1E-2</v>
      </c>
      <c r="J114" s="297">
        <v>3.1E-2</v>
      </c>
      <c r="K114" s="297">
        <v>2.5000000000000001E-2</v>
      </c>
      <c r="L114" s="261"/>
      <c r="M114" s="261"/>
      <c r="N114" s="261"/>
      <c r="O114" s="261"/>
    </row>
    <row r="115" spans="1:15" ht="15.6" x14ac:dyDescent="0.3">
      <c r="A115" s="222" t="s">
        <v>136</v>
      </c>
      <c r="B115" s="282">
        <v>2.1000000000000001E-2</v>
      </c>
      <c r="C115" s="282">
        <v>2.1999999999999999E-2</v>
      </c>
      <c r="D115" s="282">
        <v>1.7999999999999999E-2</v>
      </c>
      <c r="E115" s="282">
        <v>1.9E-2</v>
      </c>
      <c r="F115" s="282">
        <v>0.02</v>
      </c>
      <c r="G115" s="282">
        <v>2.1000000000000001E-2</v>
      </c>
      <c r="H115" s="282">
        <v>2.1000000000000001E-2</v>
      </c>
      <c r="I115" s="282">
        <v>2.1999999999999999E-2</v>
      </c>
      <c r="J115" s="282">
        <v>2.1999999999999999E-2</v>
      </c>
      <c r="K115" s="282">
        <v>0.02</v>
      </c>
      <c r="L115" s="261"/>
      <c r="M115" s="261"/>
      <c r="N115" s="261"/>
      <c r="O115" s="261"/>
    </row>
    <row r="116" spans="1:15" ht="15.6" x14ac:dyDescent="0.3">
      <c r="A116" s="286" t="s">
        <v>132</v>
      </c>
      <c r="B116" s="297">
        <v>2.1999999999999999E-2</v>
      </c>
      <c r="C116" s="297">
        <v>1.7999999999999999E-2</v>
      </c>
      <c r="D116" s="297">
        <v>1.7000000000000001E-2</v>
      </c>
      <c r="E116" s="297">
        <v>1.7000000000000001E-2</v>
      </c>
      <c r="F116" s="297">
        <v>1.9E-2</v>
      </c>
      <c r="G116" s="297">
        <v>2.1000000000000001E-2</v>
      </c>
      <c r="H116" s="297">
        <v>1.6E-2</v>
      </c>
      <c r="I116" s="297">
        <v>1.6E-2</v>
      </c>
      <c r="J116" s="297">
        <v>1.6E-2</v>
      </c>
      <c r="K116" s="297">
        <v>1.9E-2</v>
      </c>
      <c r="L116" s="261"/>
      <c r="M116" s="261"/>
      <c r="N116" s="261"/>
      <c r="O116" s="261"/>
    </row>
    <row r="117" spans="1:15" ht="15.6" x14ac:dyDescent="0.3">
      <c r="A117" s="222" t="s">
        <v>131</v>
      </c>
      <c r="B117" s="282">
        <v>1.2E-2</v>
      </c>
      <c r="C117" s="282">
        <v>0.01</v>
      </c>
      <c r="D117" s="282">
        <v>0.01</v>
      </c>
      <c r="E117" s="282">
        <v>0.01</v>
      </c>
      <c r="F117" s="282">
        <v>1.0999999999999999E-2</v>
      </c>
      <c r="G117" s="282">
        <v>1.4E-2</v>
      </c>
      <c r="H117" s="282">
        <v>0.01</v>
      </c>
      <c r="I117" s="282">
        <v>8.9999999999999993E-3</v>
      </c>
      <c r="J117" s="282">
        <v>8.9999999999999993E-3</v>
      </c>
      <c r="K117" s="282">
        <v>1.0999999999999999E-2</v>
      </c>
      <c r="L117" s="261"/>
      <c r="M117" s="261"/>
      <c r="N117" s="261"/>
      <c r="O117" s="261"/>
    </row>
    <row r="118" spans="1:15" ht="15.6" x14ac:dyDescent="0.3">
      <c r="A118" s="286" t="s">
        <v>137</v>
      </c>
      <c r="B118" s="297">
        <v>0</v>
      </c>
      <c r="C118" s="297">
        <v>0</v>
      </c>
      <c r="D118" s="297">
        <v>0</v>
      </c>
      <c r="E118" s="297">
        <v>0</v>
      </c>
      <c r="F118" s="297">
        <v>0</v>
      </c>
      <c r="G118" s="297">
        <v>0</v>
      </c>
      <c r="H118" s="297">
        <v>0</v>
      </c>
      <c r="I118" s="297">
        <v>0</v>
      </c>
      <c r="J118" s="297">
        <v>0</v>
      </c>
      <c r="K118" s="297">
        <v>0</v>
      </c>
      <c r="L118" s="261"/>
      <c r="M118" s="261"/>
      <c r="N118" s="261"/>
      <c r="O118" s="261"/>
    </row>
    <row r="119" spans="1:15" ht="15.6" x14ac:dyDescent="0.3">
      <c r="A119" s="222" t="s">
        <v>138</v>
      </c>
      <c r="B119" s="282">
        <v>0</v>
      </c>
      <c r="C119" s="282">
        <v>0</v>
      </c>
      <c r="D119" s="282">
        <v>0</v>
      </c>
      <c r="E119" s="282">
        <v>0</v>
      </c>
      <c r="F119" s="282">
        <v>0</v>
      </c>
      <c r="G119" s="282">
        <v>0</v>
      </c>
      <c r="H119" s="282">
        <v>0</v>
      </c>
      <c r="I119" s="282">
        <v>0</v>
      </c>
      <c r="J119" s="282">
        <v>0</v>
      </c>
      <c r="K119" s="282">
        <v>0</v>
      </c>
      <c r="L119" s="261"/>
      <c r="M119" s="261"/>
      <c r="N119" s="261"/>
      <c r="O119" s="261"/>
    </row>
    <row r="120" spans="1:15" ht="15.6" x14ac:dyDescent="0.3">
      <c r="A120" s="292" t="s">
        <v>75</v>
      </c>
      <c r="B120" s="298">
        <v>5.6000000000000001E-2</v>
      </c>
      <c r="C120" s="298">
        <v>5.1999999999999998E-2</v>
      </c>
      <c r="D120" s="298">
        <v>5.5E-2</v>
      </c>
      <c r="E120" s="298">
        <v>5.7000000000000002E-2</v>
      </c>
      <c r="F120" s="298">
        <v>5.5E-2</v>
      </c>
      <c r="G120" s="298">
        <v>6.3E-2</v>
      </c>
      <c r="H120" s="298">
        <v>0.06</v>
      </c>
      <c r="I120" s="298">
        <v>5.8000000000000003E-2</v>
      </c>
      <c r="J120" s="298">
        <v>5.8000000000000003E-2</v>
      </c>
      <c r="K120" s="298">
        <v>5.5E-2</v>
      </c>
      <c r="L120" s="261"/>
      <c r="M120" s="261"/>
      <c r="N120" s="261"/>
      <c r="O120" s="261"/>
    </row>
    <row r="121" spans="1:15" ht="1.35" customHeight="1" x14ac:dyDescent="0.3">
      <c r="A121" s="243"/>
      <c r="B121" s="243"/>
      <c r="C121" s="243"/>
      <c r="E121" s="243"/>
      <c r="F121" s="243"/>
      <c r="G121" s="243"/>
      <c r="J121" s="251"/>
      <c r="K121" s="251"/>
    </row>
    <row r="122" spans="1:15" x14ac:dyDescent="0.3">
      <c r="A122" s="236" t="s">
        <v>82</v>
      </c>
      <c r="B122" s="265"/>
      <c r="C122" s="265"/>
      <c r="D122" s="266"/>
      <c r="E122" s="265"/>
      <c r="F122" s="265"/>
      <c r="G122" s="265"/>
      <c r="H122" s="265"/>
      <c r="I122" s="265"/>
      <c r="J122" s="265"/>
      <c r="K122" s="265"/>
      <c r="L122" s="223"/>
      <c r="M122" s="223"/>
      <c r="N122" s="223"/>
      <c r="O122" s="223"/>
    </row>
    <row r="123" spans="1:15" ht="15.6" x14ac:dyDescent="0.3">
      <c r="A123" s="286" t="s">
        <v>83</v>
      </c>
      <c r="B123" s="299">
        <v>26705</v>
      </c>
      <c r="C123" s="299">
        <v>27431</v>
      </c>
      <c r="D123" s="299">
        <v>28447</v>
      </c>
      <c r="E123" s="299">
        <v>30156</v>
      </c>
      <c r="F123" s="299">
        <f>E123</f>
        <v>30156</v>
      </c>
      <c r="G123" s="299">
        <v>31412</v>
      </c>
      <c r="H123" s="299">
        <v>33111</v>
      </c>
      <c r="I123" s="299">
        <v>35451</v>
      </c>
      <c r="J123" s="299">
        <v>35451</v>
      </c>
      <c r="K123" s="299">
        <f>J123</f>
        <v>35451</v>
      </c>
      <c r="L123" s="263"/>
      <c r="M123" s="263"/>
      <c r="N123" s="263"/>
      <c r="O123" s="263"/>
    </row>
    <row r="124" spans="1:15" ht="15.6" x14ac:dyDescent="0.3">
      <c r="A124" s="222" t="s">
        <v>85</v>
      </c>
      <c r="B124" s="284">
        <v>23709</v>
      </c>
      <c r="C124" s="284">
        <v>24316</v>
      </c>
      <c r="D124" s="284">
        <v>25235</v>
      </c>
      <c r="E124" s="284">
        <v>26760</v>
      </c>
      <c r="F124" s="284">
        <f>E124</f>
        <v>26760</v>
      </c>
      <c r="G124" s="284">
        <v>27893</v>
      </c>
      <c r="H124" s="284">
        <v>29433</v>
      </c>
      <c r="I124" s="284">
        <v>31465</v>
      </c>
      <c r="J124" s="284">
        <v>31465</v>
      </c>
      <c r="K124" s="284">
        <f>J124</f>
        <v>31465</v>
      </c>
      <c r="L124" s="263"/>
      <c r="M124" s="263"/>
      <c r="N124" s="263"/>
      <c r="O124" s="263"/>
    </row>
    <row r="125" spans="1:15" ht="15.6" x14ac:dyDescent="0.3">
      <c r="A125" s="292" t="s">
        <v>87</v>
      </c>
      <c r="B125" s="300">
        <v>0.77600000000000002</v>
      </c>
      <c r="C125" s="300">
        <v>0.78</v>
      </c>
      <c r="D125" s="300">
        <v>0.76400000000000001</v>
      </c>
      <c r="E125" s="300">
        <v>0.80200000000000005</v>
      </c>
      <c r="F125" s="300">
        <v>0.78100000000000003</v>
      </c>
      <c r="G125" s="300">
        <v>0.79900000000000004</v>
      </c>
      <c r="H125" s="300">
        <v>0.78400000000000003</v>
      </c>
      <c r="I125" s="300">
        <v>0.76100000000000001</v>
      </c>
      <c r="J125" s="300">
        <v>0.76100000000000001</v>
      </c>
      <c r="K125" s="300">
        <v>0.78100000000000003</v>
      </c>
      <c r="L125" s="261"/>
      <c r="M125" s="261"/>
      <c r="N125" s="261"/>
      <c r="O125" s="261"/>
    </row>
    <row r="126" spans="1:15" ht="15.6" x14ac:dyDescent="0.3">
      <c r="A126" s="238" t="s">
        <v>139</v>
      </c>
      <c r="B126" s="248"/>
      <c r="C126" s="248"/>
      <c r="D126" s="248"/>
      <c r="E126" s="248"/>
      <c r="F126" s="248"/>
      <c r="G126" s="248"/>
      <c r="H126" s="248"/>
      <c r="I126" s="248"/>
      <c r="J126" s="248"/>
      <c r="K126" s="248"/>
      <c r="L126" s="261"/>
      <c r="M126" s="261"/>
      <c r="N126" s="261"/>
      <c r="O126" s="261"/>
    </row>
    <row r="127" spans="1:15" ht="15.6" x14ac:dyDescent="0.3">
      <c r="A127" s="286" t="s">
        <v>83</v>
      </c>
      <c r="B127" s="290">
        <v>0.19</v>
      </c>
      <c r="C127" s="290">
        <v>0.18099999999999999</v>
      </c>
      <c r="D127" s="290">
        <v>0.159</v>
      </c>
      <c r="E127" s="290">
        <v>0.16200000000000001</v>
      </c>
      <c r="F127" s="290">
        <f>E127</f>
        <v>0.16200000000000001</v>
      </c>
      <c r="G127" s="290">
        <v>0.17599999999999999</v>
      </c>
      <c r="H127" s="290">
        <v>0.20699999999999999</v>
      </c>
      <c r="I127" s="290">
        <v>0.246</v>
      </c>
      <c r="J127" s="290">
        <v>0.246</v>
      </c>
      <c r="K127" s="290">
        <f>J127</f>
        <v>0.246</v>
      </c>
      <c r="L127" s="261"/>
      <c r="M127" s="261"/>
      <c r="N127" s="261"/>
      <c r="O127" s="261"/>
    </row>
    <row r="128" spans="1:15" ht="15.6" x14ac:dyDescent="0.3">
      <c r="A128" s="242" t="s">
        <v>85</v>
      </c>
      <c r="B128" s="276">
        <v>0.20499999999999999</v>
      </c>
      <c r="C128" s="276">
        <v>0.191</v>
      </c>
      <c r="D128" s="276">
        <v>0.16600000000000001</v>
      </c>
      <c r="E128" s="276">
        <v>0.16400000000000001</v>
      </c>
      <c r="F128" s="276">
        <f>E128</f>
        <v>0.16400000000000001</v>
      </c>
      <c r="G128" s="276">
        <v>0.17599999999999999</v>
      </c>
      <c r="H128" s="276">
        <v>0.21</v>
      </c>
      <c r="I128" s="276">
        <v>0.247</v>
      </c>
      <c r="J128" s="276">
        <v>0.247</v>
      </c>
      <c r="K128" s="276">
        <f>J128</f>
        <v>0.247</v>
      </c>
      <c r="L128" s="261"/>
      <c r="M128" s="261"/>
      <c r="N128" s="261"/>
      <c r="O128" s="261"/>
    </row>
    <row r="129" spans="1:15" x14ac:dyDescent="0.3">
      <c r="A129" s="238" t="s">
        <v>140</v>
      </c>
      <c r="B129" s="255"/>
      <c r="C129" s="255"/>
      <c r="D129" s="262"/>
      <c r="E129" s="255"/>
      <c r="F129" s="255"/>
      <c r="G129" s="255"/>
      <c r="H129" s="255"/>
      <c r="I129" s="255"/>
      <c r="J129" s="255"/>
      <c r="K129" s="255"/>
    </row>
    <row r="130" spans="1:15" x14ac:dyDescent="0.3">
      <c r="A130" s="286" t="s">
        <v>141</v>
      </c>
      <c r="B130" s="299"/>
      <c r="C130" s="299"/>
      <c r="D130" s="299"/>
      <c r="E130" s="299"/>
      <c r="F130" s="299">
        <v>8250</v>
      </c>
      <c r="G130" s="299"/>
      <c r="H130" s="299"/>
      <c r="I130" s="299"/>
      <c r="J130" s="299"/>
      <c r="K130" s="299">
        <v>8250</v>
      </c>
    </row>
    <row r="131" spans="1:15" x14ac:dyDescent="0.3">
      <c r="A131" s="222" t="s">
        <v>142</v>
      </c>
      <c r="B131" s="284"/>
      <c r="C131" s="284"/>
      <c r="D131" s="284"/>
      <c r="E131" s="284"/>
      <c r="F131" s="284">
        <v>5850</v>
      </c>
      <c r="G131" s="284"/>
      <c r="H131" s="284"/>
      <c r="I131" s="284"/>
      <c r="J131" s="284"/>
      <c r="K131" s="284">
        <v>5850</v>
      </c>
    </row>
    <row r="132" spans="1:15" x14ac:dyDescent="0.3">
      <c r="A132" s="286" t="s">
        <v>143</v>
      </c>
      <c r="B132" s="299"/>
      <c r="C132" s="299"/>
      <c r="D132" s="299"/>
      <c r="E132" s="299"/>
      <c r="F132" s="299">
        <v>4450</v>
      </c>
      <c r="G132" s="299"/>
      <c r="H132" s="299"/>
      <c r="I132" s="299"/>
      <c r="J132" s="299"/>
      <c r="K132" s="299">
        <v>4450</v>
      </c>
    </row>
    <row r="133" spans="1:15" x14ac:dyDescent="0.3">
      <c r="A133" s="222" t="s">
        <v>144</v>
      </c>
      <c r="B133" s="284"/>
      <c r="C133" s="284"/>
      <c r="D133" s="284"/>
      <c r="E133" s="284"/>
      <c r="F133" s="284">
        <v>2950</v>
      </c>
      <c r="G133" s="284"/>
      <c r="H133" s="284"/>
      <c r="I133" s="284"/>
      <c r="J133" s="284"/>
      <c r="K133" s="284">
        <v>2950</v>
      </c>
    </row>
    <row r="134" spans="1:15" x14ac:dyDescent="0.3">
      <c r="A134" s="286" t="s">
        <v>145</v>
      </c>
      <c r="B134" s="299"/>
      <c r="C134" s="299"/>
      <c r="D134" s="299"/>
      <c r="E134" s="299"/>
      <c r="F134" s="299">
        <v>2300</v>
      </c>
      <c r="G134" s="299"/>
      <c r="H134" s="299"/>
      <c r="I134" s="299"/>
      <c r="J134" s="299"/>
      <c r="K134" s="299">
        <v>2300</v>
      </c>
    </row>
    <row r="135" spans="1:15" x14ac:dyDescent="0.3">
      <c r="A135" s="222" t="s">
        <v>27</v>
      </c>
      <c r="B135" s="284"/>
      <c r="C135" s="284"/>
      <c r="D135" s="284"/>
      <c r="E135" s="284"/>
      <c r="F135" s="284">
        <v>2150</v>
      </c>
      <c r="G135" s="284"/>
      <c r="H135" s="284"/>
      <c r="I135" s="284"/>
      <c r="J135" s="284"/>
      <c r="K135" s="284">
        <v>2150</v>
      </c>
    </row>
    <row r="136" spans="1:15" x14ac:dyDescent="0.3">
      <c r="A136" s="292" t="s">
        <v>146</v>
      </c>
      <c r="B136" s="301"/>
      <c r="C136" s="301"/>
      <c r="D136" s="301"/>
      <c r="E136" s="301"/>
      <c r="F136" s="301">
        <v>850</v>
      </c>
      <c r="G136" s="301"/>
      <c r="H136" s="301"/>
      <c r="I136" s="301"/>
      <c r="J136" s="301"/>
      <c r="K136" s="301">
        <v>850</v>
      </c>
    </row>
    <row r="137" spans="1:15" ht="1.35" customHeight="1" x14ac:dyDescent="0.3">
      <c r="A137" s="243"/>
      <c r="B137" s="243"/>
      <c r="C137" s="243"/>
      <c r="E137" s="243"/>
      <c r="F137" s="243"/>
      <c r="G137" s="243"/>
      <c r="H137" s="243"/>
      <c r="I137" s="243"/>
      <c r="J137" s="251"/>
      <c r="K137" s="251"/>
      <c r="L137" s="223"/>
      <c r="M137" s="223"/>
      <c r="N137" s="223"/>
      <c r="O137" s="223"/>
    </row>
    <row r="138" spans="1:15" x14ac:dyDescent="0.3">
      <c r="A138" s="236" t="s">
        <v>147</v>
      </c>
      <c r="B138" s="264"/>
      <c r="C138" s="264"/>
      <c r="D138" s="264"/>
      <c r="E138" s="264"/>
      <c r="F138" s="264"/>
      <c r="G138" s="264"/>
      <c r="H138" s="264"/>
      <c r="I138" s="264"/>
      <c r="J138" s="237"/>
      <c r="K138" s="237"/>
      <c r="L138" s="223"/>
      <c r="M138" s="223"/>
      <c r="N138" s="223"/>
      <c r="O138" s="223"/>
    </row>
    <row r="139" spans="1:15" x14ac:dyDescent="0.3">
      <c r="A139" s="238" t="s">
        <v>148</v>
      </c>
      <c r="B139" s="255"/>
      <c r="C139" s="255"/>
      <c r="D139" s="262"/>
      <c r="E139" s="255"/>
      <c r="F139" s="255"/>
      <c r="G139" s="255"/>
      <c r="H139" s="255"/>
      <c r="I139" s="255"/>
      <c r="J139" s="255"/>
      <c r="K139" s="255"/>
    </row>
    <row r="140" spans="1:15" ht="15.6" x14ac:dyDescent="0.3">
      <c r="A140" s="286" t="s">
        <v>149</v>
      </c>
      <c r="B140" s="290">
        <v>0.23599999999999999</v>
      </c>
      <c r="C140" s="290">
        <v>0.22900000000000001</v>
      </c>
      <c r="D140" s="290">
        <v>0.22600000000000001</v>
      </c>
      <c r="E140" s="290">
        <v>0.20399999999999999</v>
      </c>
      <c r="F140" s="290">
        <v>0.223</v>
      </c>
      <c r="G140" s="290">
        <v>0.20100000000000001</v>
      </c>
      <c r="H140" s="290">
        <v>0.19400000000000001</v>
      </c>
      <c r="I140" s="290">
        <v>0.2</v>
      </c>
      <c r="J140" s="290">
        <v>0.2</v>
      </c>
      <c r="K140" s="290">
        <v>0.223</v>
      </c>
      <c r="L140" s="261"/>
      <c r="M140" s="261"/>
      <c r="N140" s="261"/>
      <c r="O140" s="261"/>
    </row>
    <row r="141" spans="1:15" ht="15.6" x14ac:dyDescent="0.3">
      <c r="A141" s="222" t="s">
        <v>150</v>
      </c>
      <c r="B141" s="275">
        <v>0.33300000000000002</v>
      </c>
      <c r="C141" s="275">
        <v>0.32200000000000001</v>
      </c>
      <c r="D141" s="275">
        <v>0.31900000000000001</v>
      </c>
      <c r="E141" s="275">
        <v>0.29799999999999999</v>
      </c>
      <c r="F141" s="275">
        <v>0.316</v>
      </c>
      <c r="G141" s="275">
        <v>0.29599999999999999</v>
      </c>
      <c r="H141" s="275">
        <v>0.28599999999999998</v>
      </c>
      <c r="I141" s="275">
        <v>0.28999999999999998</v>
      </c>
      <c r="J141" s="275">
        <v>0.28999999999999998</v>
      </c>
      <c r="K141" s="275">
        <v>0.316</v>
      </c>
      <c r="L141" s="261"/>
      <c r="M141" s="261"/>
      <c r="N141" s="261"/>
      <c r="O141" s="261"/>
    </row>
    <row r="142" spans="1:15" ht="15.6" x14ac:dyDescent="0.3">
      <c r="A142" s="286" t="s">
        <v>151</v>
      </c>
      <c r="B142" s="290">
        <v>0.44400000000000001</v>
      </c>
      <c r="C142" s="290">
        <v>0.434</v>
      </c>
      <c r="D142" s="290">
        <v>0.437</v>
      </c>
      <c r="E142" s="290">
        <v>0.42099999999999999</v>
      </c>
      <c r="F142" s="290">
        <v>0.42499999999999999</v>
      </c>
      <c r="G142" s="290">
        <v>0.41699999999999998</v>
      </c>
      <c r="H142" s="290">
        <v>0.40300000000000002</v>
      </c>
      <c r="I142" s="290">
        <v>0.40799999999999997</v>
      </c>
      <c r="J142" s="290">
        <v>0.40799999999999997</v>
      </c>
      <c r="K142" s="290">
        <v>0.42499999999999999</v>
      </c>
      <c r="L142" s="261"/>
      <c r="M142" s="261"/>
      <c r="N142" s="261"/>
      <c r="O142" s="261"/>
    </row>
    <row r="143" spans="1:15" ht="15.6" x14ac:dyDescent="0.3">
      <c r="A143" s="242" t="s">
        <v>152</v>
      </c>
      <c r="B143" s="276">
        <v>0.55600000000000005</v>
      </c>
      <c r="C143" s="276">
        <v>0.56599999999999995</v>
      </c>
      <c r="D143" s="276">
        <v>0.56299999999999994</v>
      </c>
      <c r="E143" s="276">
        <v>0.57899999999999996</v>
      </c>
      <c r="F143" s="276">
        <v>0.57499999999999996</v>
      </c>
      <c r="G143" s="276">
        <v>0.58299999999999996</v>
      </c>
      <c r="H143" s="276">
        <v>0.59699999999999998</v>
      </c>
      <c r="I143" s="276">
        <v>0.59199999999999997</v>
      </c>
      <c r="J143" s="276">
        <v>0.59199999999999997</v>
      </c>
      <c r="K143" s="276">
        <v>0.57499999999999996</v>
      </c>
      <c r="L143" s="247"/>
      <c r="M143" s="247"/>
      <c r="N143" s="247"/>
      <c r="O143" s="247"/>
    </row>
    <row r="144" spans="1:15" x14ac:dyDescent="0.3">
      <c r="A144" s="238" t="s">
        <v>153</v>
      </c>
      <c r="B144" s="262"/>
      <c r="C144" s="262"/>
      <c r="D144" s="262"/>
      <c r="E144" s="262"/>
      <c r="F144" s="262"/>
      <c r="G144" s="262"/>
      <c r="H144" s="262"/>
      <c r="I144" s="262"/>
      <c r="J144" s="255"/>
      <c r="K144" s="255"/>
      <c r="L144" s="223"/>
      <c r="M144" s="223"/>
      <c r="N144" s="223"/>
      <c r="O144" s="223"/>
    </row>
    <row r="145" spans="1:15" x14ac:dyDescent="0.3">
      <c r="A145" s="286" t="s">
        <v>154</v>
      </c>
      <c r="B145" s="286"/>
      <c r="C145" s="286"/>
      <c r="D145" s="286"/>
      <c r="E145" s="286"/>
      <c r="F145" s="303">
        <v>14</v>
      </c>
      <c r="G145" s="286"/>
      <c r="H145" s="286"/>
      <c r="I145" s="286"/>
      <c r="J145" s="286"/>
      <c r="K145" s="303">
        <v>14</v>
      </c>
    </row>
    <row r="146" spans="1:15" x14ac:dyDescent="0.3">
      <c r="A146" s="222" t="s">
        <v>155</v>
      </c>
      <c r="F146" s="302">
        <v>22</v>
      </c>
      <c r="K146" s="302">
        <v>22</v>
      </c>
    </row>
    <row r="147" spans="1:15" x14ac:dyDescent="0.3">
      <c r="A147" s="286" t="s">
        <v>156</v>
      </c>
      <c r="B147" s="286"/>
      <c r="C147" s="286"/>
      <c r="D147" s="286"/>
      <c r="E147" s="286"/>
      <c r="F147" s="303">
        <v>45</v>
      </c>
      <c r="G147" s="286"/>
      <c r="H147" s="286"/>
      <c r="I147" s="286"/>
      <c r="J147" s="286"/>
      <c r="K147" s="303">
        <v>45</v>
      </c>
    </row>
    <row r="148" spans="1:15" x14ac:dyDescent="0.3">
      <c r="A148" s="222" t="s">
        <v>157</v>
      </c>
      <c r="F148" s="302">
        <v>175</v>
      </c>
      <c r="K148" s="302">
        <v>175</v>
      </c>
    </row>
    <row r="149" spans="1:15" x14ac:dyDescent="0.3">
      <c r="A149" s="292" t="s">
        <v>158</v>
      </c>
      <c r="B149" s="292"/>
      <c r="C149" s="292"/>
      <c r="D149" s="292"/>
      <c r="E149" s="292"/>
      <c r="F149" s="304">
        <v>119</v>
      </c>
      <c r="G149" s="292"/>
      <c r="H149" s="292"/>
      <c r="I149" s="292"/>
      <c r="J149" s="292"/>
      <c r="K149" s="304">
        <v>119</v>
      </c>
    </row>
    <row r="150" spans="1:15" ht="15.6" x14ac:dyDescent="0.3">
      <c r="A150" s="238" t="s">
        <v>159</v>
      </c>
      <c r="B150" s="243"/>
      <c r="C150" s="243"/>
      <c r="E150" s="243"/>
      <c r="F150" s="243"/>
      <c r="G150" s="243"/>
      <c r="H150" s="243"/>
      <c r="I150" s="243"/>
      <c r="J150" s="243"/>
      <c r="K150" s="243"/>
      <c r="L150" s="233"/>
      <c r="M150" s="233"/>
      <c r="N150" s="233"/>
      <c r="O150" s="233"/>
    </row>
    <row r="151" spans="1:15" ht="15.6" x14ac:dyDescent="0.3">
      <c r="A151" s="286" t="s">
        <v>160</v>
      </c>
      <c r="B151" s="289">
        <v>383.9</v>
      </c>
      <c r="C151" s="289">
        <v>400.1</v>
      </c>
      <c r="D151" s="289">
        <v>421.8</v>
      </c>
      <c r="E151" s="289">
        <v>447.1</v>
      </c>
      <c r="F151" s="289">
        <v>1652.9</v>
      </c>
      <c r="G151" s="289">
        <v>464.2</v>
      </c>
      <c r="H151" s="289">
        <v>480</v>
      </c>
      <c r="I151" s="289">
        <v>507.7</v>
      </c>
      <c r="J151" s="289">
        <v>507.7</v>
      </c>
      <c r="K151" s="289">
        <v>1652.9</v>
      </c>
      <c r="L151" s="247"/>
      <c r="M151" s="247"/>
      <c r="N151" s="247"/>
      <c r="O151" s="247"/>
    </row>
    <row r="152" spans="1:15" ht="15.6" x14ac:dyDescent="0.3">
      <c r="A152" s="222" t="s">
        <v>41</v>
      </c>
      <c r="B152" s="273">
        <v>38.6</v>
      </c>
      <c r="C152" s="273">
        <v>44.2</v>
      </c>
      <c r="D152" s="273">
        <v>45</v>
      </c>
      <c r="E152" s="273">
        <v>56.5</v>
      </c>
      <c r="F152" s="273">
        <v>184.3</v>
      </c>
      <c r="G152" s="273">
        <v>55.3</v>
      </c>
      <c r="H152" s="273">
        <v>69.8</v>
      </c>
      <c r="I152" s="273">
        <v>78.7</v>
      </c>
      <c r="J152" s="273">
        <v>78.7</v>
      </c>
      <c r="K152" s="273">
        <v>184.3</v>
      </c>
      <c r="L152" s="247"/>
      <c r="M152" s="247"/>
      <c r="N152" s="247"/>
      <c r="O152" s="247"/>
    </row>
    <row r="153" spans="1:15" ht="15.6" x14ac:dyDescent="0.3">
      <c r="A153" s="286" t="s">
        <v>161</v>
      </c>
      <c r="B153" s="289">
        <v>1.3</v>
      </c>
      <c r="C153" s="289">
        <v>1</v>
      </c>
      <c r="D153" s="289">
        <v>1</v>
      </c>
      <c r="E153" s="289">
        <v>0.9</v>
      </c>
      <c r="F153" s="289">
        <v>4.0999999999999996</v>
      </c>
      <c r="G153" s="289">
        <v>1.2</v>
      </c>
      <c r="H153" s="289">
        <v>1</v>
      </c>
      <c r="I153" s="289">
        <v>1</v>
      </c>
      <c r="J153" s="289">
        <v>1</v>
      </c>
      <c r="K153" s="289">
        <v>4.0999999999999996</v>
      </c>
      <c r="L153" s="247"/>
      <c r="M153" s="247"/>
      <c r="N153" s="247"/>
      <c r="O153" s="247"/>
    </row>
    <row r="154" spans="1:15" ht="15.6" x14ac:dyDescent="0.3">
      <c r="A154" s="242" t="s">
        <v>162</v>
      </c>
      <c r="B154" s="274">
        <v>0.3</v>
      </c>
      <c r="C154" s="274">
        <v>0.3</v>
      </c>
      <c r="D154" s="274">
        <v>0.4</v>
      </c>
      <c r="E154" s="274">
        <v>0.4</v>
      </c>
      <c r="F154" s="274">
        <v>1.6</v>
      </c>
      <c r="G154" s="274">
        <v>0.6</v>
      </c>
      <c r="H154" s="274">
        <v>0.8</v>
      </c>
      <c r="I154" s="274">
        <v>0.7</v>
      </c>
      <c r="J154" s="274">
        <v>0.7</v>
      </c>
      <c r="K154" s="274">
        <v>1.6</v>
      </c>
      <c r="L154" s="247"/>
      <c r="M154" s="247"/>
      <c r="N154" s="247"/>
      <c r="O154" s="247"/>
    </row>
    <row r="155" spans="1:15" x14ac:dyDescent="0.3">
      <c r="A155" s="238" t="s">
        <v>163</v>
      </c>
    </row>
    <row r="156" spans="1:15" ht="14.4" x14ac:dyDescent="0.3">
      <c r="A156" s="286" t="s">
        <v>160</v>
      </c>
      <c r="B156" s="290">
        <v>0.90500000000000003</v>
      </c>
      <c r="C156" s="290">
        <v>0.89800000000000002</v>
      </c>
      <c r="D156" s="290">
        <v>0.90100000000000002</v>
      </c>
      <c r="E156" s="290">
        <v>0.88500000000000001</v>
      </c>
      <c r="F156" s="290">
        <v>0.89700000000000002</v>
      </c>
      <c r="G156" s="290">
        <v>0.89100000000000001</v>
      </c>
      <c r="H156" s="290">
        <v>0.86899999999999999</v>
      </c>
      <c r="I156" s="290">
        <v>0.86299999999999999</v>
      </c>
      <c r="J156" s="290">
        <v>0.86299999999999999</v>
      </c>
      <c r="K156" s="290">
        <v>0.89700000000000002</v>
      </c>
      <c r="L156" s="240"/>
      <c r="M156" s="240"/>
      <c r="N156" s="240"/>
      <c r="O156" s="240"/>
    </row>
    <row r="157" spans="1:15" ht="14.4" x14ac:dyDescent="0.3">
      <c r="A157" s="222" t="s">
        <v>41</v>
      </c>
      <c r="B157" s="275">
        <v>9.0999999999999998E-2</v>
      </c>
      <c r="C157" s="275">
        <v>9.9000000000000005E-2</v>
      </c>
      <c r="D157" s="275">
        <v>9.6000000000000002E-2</v>
      </c>
      <c r="E157" s="275">
        <v>0.112</v>
      </c>
      <c r="F157" s="275">
        <v>0.1</v>
      </c>
      <c r="G157" s="275">
        <v>0.106</v>
      </c>
      <c r="H157" s="275">
        <v>0.127</v>
      </c>
      <c r="I157" s="275">
        <v>0.13400000000000001</v>
      </c>
      <c r="J157" s="275">
        <v>0.13400000000000001</v>
      </c>
      <c r="K157" s="275">
        <v>0.1</v>
      </c>
      <c r="L157" s="240"/>
      <c r="M157" s="240"/>
      <c r="N157" s="240"/>
      <c r="O157" s="240"/>
    </row>
    <row r="158" spans="1:15" ht="14.4" x14ac:dyDescent="0.3">
      <c r="A158" s="286" t="s">
        <v>161</v>
      </c>
      <c r="B158" s="290">
        <v>3.0000000000000001E-3</v>
      </c>
      <c r="C158" s="290">
        <v>2E-3</v>
      </c>
      <c r="D158" s="290">
        <v>2E-3</v>
      </c>
      <c r="E158" s="290">
        <v>2E-3</v>
      </c>
      <c r="F158" s="290">
        <v>2E-3</v>
      </c>
      <c r="G158" s="290">
        <v>2E-3</v>
      </c>
      <c r="H158" s="290">
        <v>2E-3</v>
      </c>
      <c r="I158" s="290">
        <v>2E-3</v>
      </c>
      <c r="J158" s="290">
        <v>2E-3</v>
      </c>
      <c r="K158" s="290">
        <v>2E-3</v>
      </c>
      <c r="L158" s="240"/>
      <c r="M158" s="240"/>
      <c r="N158" s="240"/>
      <c r="O158" s="240"/>
    </row>
    <row r="159" spans="1:15" ht="14.4" x14ac:dyDescent="0.3">
      <c r="A159" s="242" t="s">
        <v>162</v>
      </c>
      <c r="B159" s="276">
        <v>1E-3</v>
      </c>
      <c r="C159" s="276">
        <v>1E-3</v>
      </c>
      <c r="D159" s="276">
        <v>1E-3</v>
      </c>
      <c r="E159" s="276">
        <v>1E-3</v>
      </c>
      <c r="F159" s="276">
        <v>1E-3</v>
      </c>
      <c r="G159" s="276">
        <v>1E-3</v>
      </c>
      <c r="H159" s="276">
        <v>2E-3</v>
      </c>
      <c r="I159" s="276">
        <v>1E-3</v>
      </c>
      <c r="J159" s="276">
        <v>1E-3</v>
      </c>
      <c r="K159" s="276">
        <v>1E-3</v>
      </c>
      <c r="L159" s="240"/>
      <c r="M159" s="240"/>
      <c r="N159" s="240"/>
      <c r="O159" s="240"/>
    </row>
  </sheetData>
  <printOptions horizontalCentered="1" verticalCentered="1"/>
  <pageMargins left="0.25" right="0.25" top="0.35" bottom="0.41" header="0.3" footer="0.3"/>
  <pageSetup scale="58" fitToHeight="4" orientation="landscape" r:id="rId1"/>
  <headerFooter>
    <oddFooter>&amp;C&amp;"-,Regular"Page &amp;P of &amp;N</oddFooter>
  </headerFooter>
  <rowBreaks count="3" manualBreakCount="3">
    <brk id="149" max="12" man="1"/>
    <brk id="51" max="12" man="1"/>
    <brk id="79" max="12" man="1"/>
  </rowBreaks>
  <ignoredErrors>
    <ignoredError sqref="F7:G7 B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1"/>
  <sheetViews>
    <sheetView showGridLines="0" topLeftCell="A11" zoomScale="85" zoomScaleNormal="85" workbookViewId="0">
      <selection activeCell="C2" sqref="C2:C11"/>
    </sheetView>
  </sheetViews>
  <sheetFormatPr defaultColWidth="8.77734375" defaultRowHeight="13.8" x14ac:dyDescent="0.3"/>
  <cols>
    <col min="1" max="1" width="8.77734375" style="305"/>
    <col min="2" max="2" width="3.109375" style="310" bestFit="1" customWidth="1"/>
    <col min="3" max="3" width="142.33203125" style="305" customWidth="1"/>
    <col min="4" max="16384" width="8.77734375" style="305"/>
  </cols>
  <sheetData>
    <row r="2" spans="2:3" x14ac:dyDescent="0.3">
      <c r="B2" s="309"/>
      <c r="C2" s="306" t="s">
        <v>94</v>
      </c>
    </row>
    <row r="3" spans="2:3" ht="183.6" customHeight="1" x14ac:dyDescent="0.3">
      <c r="B3" s="309"/>
      <c r="C3" s="307" t="s">
        <v>164</v>
      </c>
    </row>
    <row r="4" spans="2:3" x14ac:dyDescent="0.3">
      <c r="B4" s="309"/>
      <c r="C4" s="308"/>
    </row>
    <row r="5" spans="2:3" x14ac:dyDescent="0.3">
      <c r="B5" s="309"/>
      <c r="C5" s="308" t="s">
        <v>165</v>
      </c>
    </row>
    <row r="6" spans="2:3" x14ac:dyDescent="0.3">
      <c r="B6" s="309"/>
      <c r="C6" s="308"/>
    </row>
    <row r="7" spans="2:3" x14ac:dyDescent="0.3">
      <c r="B7" s="309"/>
      <c r="C7" s="308" t="s">
        <v>166</v>
      </c>
    </row>
    <row r="8" spans="2:3" x14ac:dyDescent="0.3">
      <c r="B8" s="309"/>
      <c r="C8" s="308"/>
    </row>
    <row r="9" spans="2:3" x14ac:dyDescent="0.3">
      <c r="B9" s="309"/>
      <c r="C9" s="308" t="s">
        <v>167</v>
      </c>
    </row>
    <row r="10" spans="2:3" x14ac:dyDescent="0.3">
      <c r="B10" s="309"/>
      <c r="C10" s="308"/>
    </row>
    <row r="11" spans="2:3" ht="69" x14ac:dyDescent="0.3">
      <c r="B11" s="309"/>
      <c r="C11" s="307"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56"/>
  <sheetViews>
    <sheetView zoomScale="55" zoomScaleNormal="55" workbookViewId="0">
      <selection activeCell="N25" sqref="N25"/>
    </sheetView>
  </sheetViews>
  <sheetFormatPr defaultColWidth="21.33203125" defaultRowHeight="13.2" x14ac:dyDescent="0.25"/>
  <cols>
    <col min="1" max="1" width="85.6640625" bestFit="1" customWidth="1"/>
    <col min="2" max="2" width="1.77734375" customWidth="1"/>
    <col min="3" max="3" width="15.6640625" bestFit="1" customWidth="1"/>
    <col min="4" max="6" width="16.109375" bestFit="1" customWidth="1"/>
    <col min="7" max="7" width="14" bestFit="1" customWidth="1"/>
    <col min="8" max="8" width="2" customWidth="1"/>
    <col min="9" max="12" width="15.6640625" bestFit="1" customWidth="1"/>
    <col min="13" max="13" width="14" bestFit="1" customWidth="1"/>
  </cols>
  <sheetData>
    <row r="1" spans="1:16" ht="16.350000000000001" customHeight="1" x14ac:dyDescent="0.3">
      <c r="A1" s="82"/>
      <c r="B1" s="2"/>
      <c r="C1" s="2"/>
      <c r="D1" s="2"/>
      <c r="E1" s="2"/>
      <c r="F1" s="2"/>
      <c r="G1" s="2"/>
      <c r="H1" s="2"/>
      <c r="I1" s="2"/>
      <c r="J1" s="154"/>
      <c r="K1" s="154"/>
      <c r="L1" s="2"/>
      <c r="M1" s="2"/>
      <c r="N1" s="2"/>
      <c r="O1" s="2"/>
      <c r="P1" s="2"/>
    </row>
    <row r="2" spans="1:16" ht="16.350000000000001" customHeight="1" x14ac:dyDescent="0.25">
      <c r="A2" s="76"/>
      <c r="B2" s="2"/>
      <c r="C2" s="2"/>
      <c r="D2" s="2"/>
      <c r="E2" s="2"/>
      <c r="F2" s="2"/>
      <c r="G2" s="2"/>
      <c r="H2" s="2"/>
      <c r="I2" s="2"/>
      <c r="J2" s="154"/>
      <c r="K2" s="154"/>
      <c r="L2" s="2"/>
      <c r="M2" s="2"/>
      <c r="N2" s="2"/>
      <c r="O2" s="2"/>
      <c r="P2" s="2"/>
    </row>
    <row r="3" spans="1:16" ht="16.350000000000001" customHeight="1" x14ac:dyDescent="0.25">
      <c r="A3" s="76"/>
      <c r="B3" s="2"/>
      <c r="C3" s="2"/>
      <c r="D3" s="2"/>
      <c r="E3" s="2"/>
      <c r="F3" s="2"/>
      <c r="G3" s="2"/>
      <c r="H3" s="2"/>
      <c r="I3" s="2"/>
      <c r="J3" s="154"/>
      <c r="K3" s="154"/>
      <c r="L3" s="2"/>
      <c r="M3" s="2"/>
      <c r="N3" s="2"/>
      <c r="O3" s="2"/>
      <c r="P3" s="2"/>
    </row>
    <row r="4" spans="1:16" ht="16.350000000000001" customHeight="1" x14ac:dyDescent="0.25">
      <c r="A4" s="76"/>
      <c r="B4" s="2"/>
      <c r="C4" s="2"/>
      <c r="D4" s="2"/>
      <c r="E4" s="2"/>
      <c r="F4" s="2"/>
      <c r="G4" s="2"/>
      <c r="H4" s="2"/>
      <c r="I4" s="2"/>
      <c r="J4" s="154"/>
      <c r="K4" s="154"/>
      <c r="L4" s="2"/>
      <c r="M4" s="2"/>
      <c r="N4" s="2"/>
      <c r="O4" s="2"/>
      <c r="P4" s="2"/>
    </row>
    <row r="5" spans="1:16" ht="16.350000000000001" customHeight="1" x14ac:dyDescent="0.25">
      <c r="A5" s="76"/>
      <c r="B5" s="2"/>
      <c r="C5" s="2"/>
      <c r="D5" s="2"/>
      <c r="E5" s="2"/>
      <c r="F5" s="2"/>
      <c r="G5" s="2"/>
      <c r="H5" s="2"/>
      <c r="I5" s="72"/>
      <c r="J5" s="154"/>
      <c r="K5" s="154"/>
      <c r="L5" s="2"/>
      <c r="M5" s="2"/>
      <c r="N5" s="2"/>
      <c r="O5" s="2"/>
      <c r="P5" s="2"/>
    </row>
    <row r="6" spans="1:16" ht="21.75" customHeight="1" x14ac:dyDescent="0.45">
      <c r="A6" s="346" t="s">
        <v>100</v>
      </c>
      <c r="C6" s="3"/>
      <c r="D6" s="3"/>
      <c r="E6" s="3"/>
      <c r="F6" s="3"/>
      <c r="G6" s="2"/>
      <c r="H6" s="2"/>
      <c r="I6" s="71"/>
      <c r="L6" s="2"/>
      <c r="M6" s="2"/>
      <c r="N6" s="2"/>
      <c r="O6" s="2"/>
      <c r="P6" s="2"/>
    </row>
    <row r="7" spans="1:16" ht="16.350000000000001" customHeight="1" x14ac:dyDescent="0.25">
      <c r="A7" s="345" t="s">
        <v>101</v>
      </c>
      <c r="B7" s="2"/>
      <c r="C7" s="70"/>
      <c r="D7" s="70"/>
      <c r="E7" s="70"/>
      <c r="F7" s="70"/>
      <c r="G7" s="2"/>
      <c r="H7" s="2"/>
      <c r="I7" s="70"/>
      <c r="J7" s="154"/>
      <c r="K7" s="154"/>
      <c r="L7" s="2"/>
      <c r="M7" s="2"/>
      <c r="N7" s="2"/>
      <c r="O7" s="2"/>
      <c r="P7" s="2"/>
    </row>
    <row r="8" spans="1:16" ht="18" customHeight="1" x14ac:dyDescent="0.25">
      <c r="A8" s="60" t="s">
        <v>3</v>
      </c>
      <c r="B8" s="2"/>
      <c r="C8" s="69"/>
      <c r="D8" s="69"/>
      <c r="E8" s="69"/>
      <c r="F8" s="69"/>
      <c r="G8" s="2"/>
      <c r="H8" s="2"/>
      <c r="I8" s="69"/>
      <c r="J8" s="154"/>
      <c r="K8" s="154"/>
      <c r="L8" s="2"/>
      <c r="M8" s="2"/>
      <c r="N8" s="2"/>
      <c r="O8" s="2"/>
      <c r="P8" s="2"/>
    </row>
    <row r="9" spans="1:16" ht="9" customHeight="1" thickBot="1" x14ac:dyDescent="0.3">
      <c r="A9" s="2"/>
      <c r="B9" s="2"/>
      <c r="C9" s="5"/>
      <c r="D9" s="2"/>
      <c r="E9" s="2"/>
      <c r="F9" s="2"/>
      <c r="G9" s="2"/>
      <c r="H9" s="2"/>
      <c r="I9" s="2"/>
      <c r="J9" s="154"/>
      <c r="K9" s="154"/>
      <c r="L9" s="2"/>
      <c r="M9" s="2"/>
      <c r="N9" s="2"/>
      <c r="O9" s="2"/>
      <c r="P9" s="2"/>
    </row>
    <row r="10" spans="1:16" ht="16.2" thickBot="1" x14ac:dyDescent="0.35">
      <c r="A10" s="355" t="s">
        <v>4</v>
      </c>
      <c r="B10" s="9" t="s">
        <v>4</v>
      </c>
      <c r="C10" s="862" t="s">
        <v>102</v>
      </c>
      <c r="D10" s="863" t="s">
        <v>4</v>
      </c>
      <c r="E10" s="863" t="s">
        <v>4</v>
      </c>
      <c r="F10" s="864" t="s">
        <v>4</v>
      </c>
      <c r="G10" s="312" t="s">
        <v>102</v>
      </c>
      <c r="H10" s="10"/>
      <c r="I10" s="862" t="s">
        <v>103</v>
      </c>
      <c r="J10" s="863"/>
      <c r="K10" s="863"/>
      <c r="L10" s="864"/>
      <c r="M10" s="312">
        <v>2019</v>
      </c>
      <c r="N10" s="10" t="s">
        <v>4</v>
      </c>
      <c r="O10" s="10" t="s">
        <v>4</v>
      </c>
      <c r="P10" s="10" t="s">
        <v>4</v>
      </c>
    </row>
    <row r="11" spans="1:16" ht="21.6" thickBot="1" x14ac:dyDescent="0.45">
      <c r="A11" s="356"/>
      <c r="B11" s="11"/>
      <c r="C11" s="105" t="s">
        <v>5</v>
      </c>
      <c r="D11" s="105" t="s">
        <v>6</v>
      </c>
      <c r="E11" s="105" t="s">
        <v>7</v>
      </c>
      <c r="F11" s="105" t="s">
        <v>8</v>
      </c>
      <c r="G11" s="343" t="s">
        <v>9</v>
      </c>
      <c r="H11" s="73"/>
      <c r="I11" s="105" t="s">
        <v>5</v>
      </c>
      <c r="J11" s="105" t="s">
        <v>6</v>
      </c>
      <c r="K11" s="201" t="s">
        <v>7</v>
      </c>
      <c r="L11" s="105" t="s">
        <v>8</v>
      </c>
      <c r="M11" s="343" t="s">
        <v>9</v>
      </c>
      <c r="N11" s="12"/>
      <c r="O11" s="12"/>
      <c r="P11" s="12"/>
    </row>
    <row r="12" spans="1:16" ht="23.25" customHeight="1" x14ac:dyDescent="0.4">
      <c r="A12" s="356" t="s">
        <v>10</v>
      </c>
      <c r="B12" s="14"/>
      <c r="C12" s="15"/>
      <c r="D12" s="67"/>
      <c r="E12" s="67"/>
      <c r="F12" s="13"/>
      <c r="G12" s="313"/>
      <c r="H12" s="14"/>
      <c r="I12" s="15"/>
      <c r="J12" s="179"/>
      <c r="K12" s="202"/>
      <c r="L12" s="164"/>
      <c r="M12" s="313"/>
      <c r="N12" s="14"/>
      <c r="O12" s="14"/>
      <c r="P12" s="14"/>
    </row>
    <row r="13" spans="1:16" ht="19.5" customHeight="1" x14ac:dyDescent="0.3">
      <c r="A13" s="357" t="s">
        <v>11</v>
      </c>
      <c r="B13" s="16"/>
      <c r="C13" s="739">
        <v>424.1</v>
      </c>
      <c r="D13" s="740">
        <v>445.6</v>
      </c>
      <c r="E13" s="740">
        <v>468.2</v>
      </c>
      <c r="F13" s="741">
        <v>504.9</v>
      </c>
      <c r="G13" s="742">
        <v>1842.9</v>
      </c>
      <c r="H13" s="133"/>
      <c r="I13" s="739">
        <v>521.29999999999995</v>
      </c>
      <c r="J13" s="740">
        <v>551.6</v>
      </c>
      <c r="K13" s="740">
        <v>588.1</v>
      </c>
      <c r="L13" s="741">
        <v>588.1</v>
      </c>
      <c r="M13" s="742">
        <v>1842.9</v>
      </c>
      <c r="N13" s="17"/>
      <c r="O13" s="17"/>
      <c r="P13" s="17"/>
    </row>
    <row r="14" spans="1:16" ht="19.5" customHeight="1" x14ac:dyDescent="0.3">
      <c r="A14" s="358" t="s">
        <v>12</v>
      </c>
      <c r="B14" s="106"/>
      <c r="C14" s="108">
        <v>0.30599999999999999</v>
      </c>
      <c r="D14" s="109">
        <v>0.27700000000000002</v>
      </c>
      <c r="E14" s="109">
        <v>0.24</v>
      </c>
      <c r="F14" s="110">
        <v>0.26500000000000001</v>
      </c>
      <c r="G14" s="314">
        <v>0.27100000000000002</v>
      </c>
      <c r="H14" s="111"/>
      <c r="I14" s="108">
        <v>0.22900000000000001</v>
      </c>
      <c r="J14" s="109">
        <v>0.23799999999999999</v>
      </c>
      <c r="K14" s="109">
        <v>0.25600000000000001</v>
      </c>
      <c r="L14" s="110">
        <v>0.25600000000000001</v>
      </c>
      <c r="M14" s="314">
        <v>0.27100000000000002</v>
      </c>
      <c r="N14" s="18"/>
      <c r="O14" s="18"/>
      <c r="P14" s="18"/>
    </row>
    <row r="15" spans="1:16" ht="19.5" customHeight="1" x14ac:dyDescent="0.3">
      <c r="A15" s="359" t="s">
        <v>13</v>
      </c>
      <c r="B15" s="106"/>
      <c r="C15" s="112">
        <v>6.2E-2</v>
      </c>
      <c r="D15" s="113">
        <v>5.0999999999999997E-2</v>
      </c>
      <c r="E15" s="113">
        <v>5.0999999999999997E-2</v>
      </c>
      <c r="F15" s="114">
        <v>7.8E-2</v>
      </c>
      <c r="G15" s="315" t="s">
        <v>14</v>
      </c>
      <c r="H15" s="111"/>
      <c r="I15" s="157">
        <v>3.2000000000000001E-2</v>
      </c>
      <c r="J15" s="180">
        <v>5.8000000000000003E-2</v>
      </c>
      <c r="K15" s="180">
        <v>6.6000000000000003E-2</v>
      </c>
      <c r="L15" s="174">
        <v>6.6000000000000003E-2</v>
      </c>
      <c r="M15" s="315" t="s">
        <v>14</v>
      </c>
      <c r="N15" s="18"/>
      <c r="O15" s="18"/>
      <c r="P15" s="18"/>
    </row>
    <row r="16" spans="1:16" ht="19.5" customHeight="1" x14ac:dyDescent="0.3">
      <c r="A16" s="360" t="s">
        <v>104</v>
      </c>
      <c r="B16" s="106"/>
      <c r="C16" s="108">
        <v>0.26</v>
      </c>
      <c r="D16" s="109">
        <v>0.27100000000000002</v>
      </c>
      <c r="E16" s="109">
        <v>0.254</v>
      </c>
      <c r="F16" s="110">
        <v>0.28899999999999998</v>
      </c>
      <c r="G16" s="316">
        <v>0.26900000000000002</v>
      </c>
      <c r="H16" s="111"/>
      <c r="I16" s="158">
        <v>0.26300000000000001</v>
      </c>
      <c r="J16" s="181">
        <v>0.251</v>
      </c>
      <c r="K16" s="181">
        <v>0.27200000000000002</v>
      </c>
      <c r="L16" s="175">
        <v>0.27200000000000002</v>
      </c>
      <c r="M16" s="316">
        <v>0.26900000000000002</v>
      </c>
      <c r="N16" s="18"/>
      <c r="O16" s="18"/>
      <c r="P16" s="18"/>
    </row>
    <row r="17" spans="1:16" ht="19.5" customHeight="1" x14ac:dyDescent="0.3">
      <c r="A17" s="359" t="s">
        <v>105</v>
      </c>
      <c r="B17" s="106"/>
      <c r="C17" s="112">
        <v>4.5999999999999999E-2</v>
      </c>
      <c r="D17" s="113">
        <v>7.2999999999999995E-2</v>
      </c>
      <c r="E17" s="113">
        <v>5.5E-2</v>
      </c>
      <c r="F17" s="114">
        <v>8.7999999999999995E-2</v>
      </c>
      <c r="G17" s="315" t="s">
        <v>14</v>
      </c>
      <c r="H17" s="111"/>
      <c r="I17" s="157">
        <v>2.8000000000000001E-2</v>
      </c>
      <c r="J17" s="180">
        <v>6.0999999999999999E-2</v>
      </c>
      <c r="K17" s="180">
        <v>7.2999999999999995E-2</v>
      </c>
      <c r="L17" s="174">
        <v>7.2999999999999995E-2</v>
      </c>
      <c r="M17" s="315" t="s">
        <v>14</v>
      </c>
      <c r="N17" s="18"/>
      <c r="O17" s="18"/>
      <c r="P17" s="18"/>
    </row>
    <row r="18" spans="1:16" ht="19.5" customHeight="1" x14ac:dyDescent="0.3">
      <c r="A18" s="357" t="s">
        <v>106</v>
      </c>
      <c r="B18" s="14"/>
      <c r="C18" s="20"/>
      <c r="D18" s="68"/>
      <c r="E18" s="68"/>
      <c r="F18" s="19"/>
      <c r="G18" s="317"/>
      <c r="H18" s="14"/>
      <c r="I18" s="159"/>
      <c r="J18" s="182"/>
      <c r="K18" s="182"/>
      <c r="L18" s="165"/>
      <c r="M18" s="317"/>
      <c r="N18" s="21"/>
      <c r="O18" s="21"/>
      <c r="P18" s="21"/>
    </row>
    <row r="19" spans="1:16" ht="19.5" customHeight="1" x14ac:dyDescent="0.3">
      <c r="A19" s="361" t="s">
        <v>107</v>
      </c>
      <c r="B19" s="26"/>
      <c r="C19" s="743">
        <v>239.4</v>
      </c>
      <c r="D19" s="744">
        <v>264.5</v>
      </c>
      <c r="E19" s="744">
        <v>284.10000000000002</v>
      </c>
      <c r="F19" s="745">
        <v>311.2</v>
      </c>
      <c r="G19" s="746">
        <v>1099.2</v>
      </c>
      <c r="H19" s="120"/>
      <c r="I19" s="747">
        <f>316.7</f>
        <v>316.7</v>
      </c>
      <c r="J19" s="744">
        <v>334.8</v>
      </c>
      <c r="K19" s="744">
        <v>358.4</v>
      </c>
      <c r="L19" s="745">
        <v>358.4</v>
      </c>
      <c r="M19" s="746">
        <v>1099.2</v>
      </c>
      <c r="N19" s="39"/>
      <c r="O19" s="39"/>
      <c r="P19" s="39"/>
    </row>
    <row r="20" spans="1:16" s="83" customFormat="1" ht="19.5" customHeight="1" x14ac:dyDescent="0.3">
      <c r="A20" s="358" t="s">
        <v>18</v>
      </c>
      <c r="B20" s="78"/>
      <c r="C20" s="79">
        <v>0.56499999999999995</v>
      </c>
      <c r="D20" s="80">
        <v>0.59299999999999997</v>
      </c>
      <c r="E20" s="80">
        <v>0.60699999999999998</v>
      </c>
      <c r="F20" s="81">
        <v>0.61599999999999999</v>
      </c>
      <c r="G20" s="318">
        <v>0.59599999999999997</v>
      </c>
      <c r="H20" s="82"/>
      <c r="I20" s="79">
        <v>0.60699999999999998</v>
      </c>
      <c r="J20" s="80">
        <v>0.60699999999999998</v>
      </c>
      <c r="K20" s="80">
        <v>0.60899999999999999</v>
      </c>
      <c r="L20" s="81">
        <v>0.60899999999999999</v>
      </c>
      <c r="M20" s="318">
        <v>0.59599999999999997</v>
      </c>
      <c r="N20" s="82"/>
      <c r="O20" s="82"/>
      <c r="P20" s="82"/>
    </row>
    <row r="21" spans="1:16" s="83" customFormat="1" ht="19.5" customHeight="1" x14ac:dyDescent="0.3">
      <c r="A21" s="358" t="s">
        <v>12</v>
      </c>
      <c r="B21" s="78"/>
      <c r="C21" s="79">
        <v>0.26500000000000001</v>
      </c>
      <c r="D21" s="80">
        <v>0.28399999999999997</v>
      </c>
      <c r="E21" s="80">
        <v>0.30299999999999999</v>
      </c>
      <c r="F21" s="81">
        <v>0.36899999999999999</v>
      </c>
      <c r="G21" s="318">
        <v>0.307</v>
      </c>
      <c r="H21" s="82"/>
      <c r="I21" s="79">
        <v>0.32200000000000001</v>
      </c>
      <c r="J21" s="80">
        <v>0.26600000000000001</v>
      </c>
      <c r="K21" s="80">
        <v>0.26200000000000001</v>
      </c>
      <c r="L21" s="81">
        <v>0.26200000000000001</v>
      </c>
      <c r="M21" s="318">
        <v>0.307</v>
      </c>
      <c r="N21" s="82"/>
      <c r="O21" s="82"/>
      <c r="P21" s="82"/>
    </row>
    <row r="22" spans="1:16" ht="19.5" customHeight="1" x14ac:dyDescent="0.3">
      <c r="A22" s="361" t="s">
        <v>108</v>
      </c>
      <c r="B22" s="26"/>
      <c r="C22" s="743">
        <v>153.1</v>
      </c>
      <c r="D22" s="744">
        <v>149.80000000000001</v>
      </c>
      <c r="E22" s="744">
        <v>152.19999999999999</v>
      </c>
      <c r="F22" s="745">
        <v>157.30000000000001</v>
      </c>
      <c r="G22" s="748">
        <v>612.5</v>
      </c>
      <c r="H22" s="120"/>
      <c r="I22" s="747">
        <v>173.5</v>
      </c>
      <c r="J22" s="744">
        <v>177.3</v>
      </c>
      <c r="K22" s="744">
        <v>189.3</v>
      </c>
      <c r="L22" s="745">
        <v>189.3</v>
      </c>
      <c r="M22" s="748">
        <v>612.5</v>
      </c>
      <c r="N22" s="39"/>
      <c r="O22" s="39"/>
      <c r="P22" s="39"/>
    </row>
    <row r="23" spans="1:16" s="83" customFormat="1" ht="19.5" customHeight="1" x14ac:dyDescent="0.3">
      <c r="A23" s="358" t="s">
        <v>18</v>
      </c>
      <c r="B23" s="78"/>
      <c r="C23" s="79">
        <v>0.36099999999999999</v>
      </c>
      <c r="D23" s="80">
        <v>0.33600000000000002</v>
      </c>
      <c r="E23" s="80">
        <v>0.32500000000000001</v>
      </c>
      <c r="F23" s="81">
        <v>0.312</v>
      </c>
      <c r="G23" s="318">
        <v>0.33200000000000002</v>
      </c>
      <c r="H23" s="82"/>
      <c r="I23" s="79">
        <v>0.33300000000000002</v>
      </c>
      <c r="J23" s="80">
        <v>0.32200000000000001</v>
      </c>
      <c r="K23" s="80">
        <v>0.32200000000000001</v>
      </c>
      <c r="L23" s="81">
        <v>0.32200000000000001</v>
      </c>
      <c r="M23" s="318">
        <v>0.33200000000000002</v>
      </c>
      <c r="N23" s="82"/>
      <c r="O23" s="82"/>
      <c r="P23" s="82"/>
    </row>
    <row r="24" spans="1:16" s="83" customFormat="1" ht="19.5" customHeight="1" x14ac:dyDescent="0.3">
      <c r="A24" s="358" t="s">
        <v>12</v>
      </c>
      <c r="B24" s="78"/>
      <c r="C24" s="79">
        <v>0.33900000000000002</v>
      </c>
      <c r="D24" s="80">
        <v>0.23599999999999999</v>
      </c>
      <c r="E24" s="80">
        <v>0.124</v>
      </c>
      <c r="F24" s="81">
        <v>0.121</v>
      </c>
      <c r="G24" s="318">
        <v>0.19800000000000001</v>
      </c>
      <c r="H24" s="82"/>
      <c r="I24" s="79">
        <v>0.13300000000000001</v>
      </c>
      <c r="J24" s="80">
        <v>0.184</v>
      </c>
      <c r="K24" s="80">
        <v>0.24399999999999999</v>
      </c>
      <c r="L24" s="81">
        <v>0.24399999999999999</v>
      </c>
      <c r="M24" s="318">
        <v>0.19800000000000001</v>
      </c>
      <c r="N24" s="82"/>
      <c r="O24" s="82"/>
      <c r="P24" s="82"/>
    </row>
    <row r="25" spans="1:16" ht="19.5" customHeight="1" x14ac:dyDescent="0.3">
      <c r="A25" s="361" t="s">
        <v>109</v>
      </c>
      <c r="B25" s="26"/>
      <c r="C25" s="749">
        <v>21.8</v>
      </c>
      <c r="D25" s="750">
        <v>19.399999999999999</v>
      </c>
      <c r="E25" s="750">
        <v>18.5</v>
      </c>
      <c r="F25" s="751">
        <v>22</v>
      </c>
      <c r="G25" s="752">
        <v>81.7</v>
      </c>
      <c r="H25" s="120"/>
      <c r="I25" s="753">
        <v>18.2</v>
      </c>
      <c r="J25" s="750">
        <v>25.1</v>
      </c>
      <c r="K25" s="750">
        <v>26.5</v>
      </c>
      <c r="L25" s="751">
        <v>26.5</v>
      </c>
      <c r="M25" s="752">
        <v>81.7</v>
      </c>
      <c r="N25" s="39"/>
      <c r="O25" s="39"/>
      <c r="P25" s="39"/>
    </row>
    <row r="26" spans="1:16" s="83" customFormat="1" ht="19.5" customHeight="1" x14ac:dyDescent="0.3">
      <c r="A26" s="358" t="s">
        <v>18</v>
      </c>
      <c r="B26" s="78"/>
      <c r="C26" s="79">
        <v>5.0999999999999997E-2</v>
      </c>
      <c r="D26" s="80">
        <v>4.3999999999999997E-2</v>
      </c>
      <c r="E26" s="80">
        <v>0.04</v>
      </c>
      <c r="F26" s="81">
        <v>4.3999999999999997E-2</v>
      </c>
      <c r="G26" s="318">
        <v>4.3999999999999997E-2</v>
      </c>
      <c r="H26" s="82"/>
      <c r="I26" s="79">
        <v>3.5000000000000003E-2</v>
      </c>
      <c r="J26" s="80">
        <v>4.4999999999999998E-2</v>
      </c>
      <c r="K26" s="80">
        <v>4.4999999999999998E-2</v>
      </c>
      <c r="L26" s="81">
        <v>4.4999999999999998E-2</v>
      </c>
      <c r="M26" s="318">
        <v>4.3999999999999997E-2</v>
      </c>
      <c r="N26" s="82"/>
      <c r="O26" s="82"/>
      <c r="P26" s="82"/>
    </row>
    <row r="27" spans="1:16" s="83" customFormat="1" ht="19.5" customHeight="1" x14ac:dyDescent="0.3">
      <c r="A27" s="358" t="s">
        <v>12</v>
      </c>
      <c r="B27" s="78"/>
      <c r="C27" s="79">
        <v>0.498</v>
      </c>
      <c r="D27" s="80">
        <v>0.314</v>
      </c>
      <c r="E27" s="80">
        <v>0.159</v>
      </c>
      <c r="F27" s="81">
        <v>-4.8000000000000001E-2</v>
      </c>
      <c r="G27" s="318">
        <v>0.19500000000000001</v>
      </c>
      <c r="H27" s="82"/>
      <c r="I27" s="79">
        <v>-0.16600000000000001</v>
      </c>
      <c r="J27" s="80">
        <v>0.29299999999999998</v>
      </c>
      <c r="K27" s="80">
        <v>0.43</v>
      </c>
      <c r="L27" s="81">
        <v>0.43</v>
      </c>
      <c r="M27" s="318">
        <v>0.19500000000000001</v>
      </c>
      <c r="N27" s="82"/>
      <c r="O27" s="82"/>
      <c r="P27" s="82"/>
    </row>
    <row r="28" spans="1:16" ht="19.5" customHeight="1" x14ac:dyDescent="0.3">
      <c r="A28" s="361" t="s">
        <v>27</v>
      </c>
      <c r="B28" s="26"/>
      <c r="C28" s="754">
        <v>9.8000000000000007</v>
      </c>
      <c r="D28" s="750">
        <v>12</v>
      </c>
      <c r="E28" s="750">
        <v>13.3</v>
      </c>
      <c r="F28" s="751">
        <v>14.4</v>
      </c>
      <c r="G28" s="752">
        <v>49.5</v>
      </c>
      <c r="H28" s="120"/>
      <c r="I28" s="753">
        <v>13</v>
      </c>
      <c r="J28" s="750">
        <v>14.4</v>
      </c>
      <c r="K28" s="750">
        <v>13.9</v>
      </c>
      <c r="L28" s="751">
        <v>13.9</v>
      </c>
      <c r="M28" s="752">
        <v>49.5</v>
      </c>
      <c r="N28" s="39"/>
      <c r="O28" s="39"/>
      <c r="P28" s="39"/>
    </row>
    <row r="29" spans="1:16" s="83" customFormat="1" ht="19.5" customHeight="1" x14ac:dyDescent="0.3">
      <c r="A29" s="362" t="s">
        <v>18</v>
      </c>
      <c r="B29" s="78"/>
      <c r="C29" s="79">
        <v>2.3E-2</v>
      </c>
      <c r="D29" s="80">
        <v>2.7E-2</v>
      </c>
      <c r="E29" s="80">
        <v>2.8000000000000001E-2</v>
      </c>
      <c r="F29" s="81">
        <v>2.8000000000000001E-2</v>
      </c>
      <c r="G29" s="318">
        <v>2.8000000000000001E-2</v>
      </c>
      <c r="H29" s="82"/>
      <c r="I29" s="79">
        <v>2.5000000000000001E-2</v>
      </c>
      <c r="J29" s="80">
        <v>2.5999999999999999E-2</v>
      </c>
      <c r="K29" s="80">
        <v>2.4E-2</v>
      </c>
      <c r="L29" s="81">
        <v>2.4E-2</v>
      </c>
      <c r="M29" s="318">
        <v>2.8000000000000001E-2</v>
      </c>
      <c r="N29" s="82"/>
      <c r="O29" s="82"/>
      <c r="P29" s="82"/>
    </row>
    <row r="30" spans="1:16" s="83" customFormat="1" ht="19.5" customHeight="1" x14ac:dyDescent="0.3">
      <c r="A30" s="362" t="s">
        <v>12</v>
      </c>
      <c r="B30" s="78"/>
      <c r="C30" s="79">
        <v>0.51900000000000002</v>
      </c>
      <c r="D30" s="80">
        <v>0.70199999999999996</v>
      </c>
      <c r="E30" s="80">
        <v>0.67600000000000005</v>
      </c>
      <c r="F30" s="81">
        <v>0.68100000000000005</v>
      </c>
      <c r="G30" s="318">
        <v>0.65</v>
      </c>
      <c r="H30" s="82"/>
      <c r="I30" s="79">
        <v>0.32100000000000001</v>
      </c>
      <c r="J30" s="80">
        <v>0.19900000000000001</v>
      </c>
      <c r="K30" s="80">
        <v>4.1000000000000002E-2</v>
      </c>
      <c r="L30" s="81">
        <v>4.1000000000000002E-2</v>
      </c>
      <c r="M30" s="318">
        <v>0.65</v>
      </c>
      <c r="N30" s="82"/>
      <c r="O30" s="82"/>
      <c r="P30" s="82"/>
    </row>
    <row r="31" spans="1:16" ht="19.5" customHeight="1" x14ac:dyDescent="0.3">
      <c r="A31" s="357" t="s">
        <v>111</v>
      </c>
      <c r="B31" s="12"/>
      <c r="C31" s="24"/>
      <c r="D31" s="63"/>
      <c r="E31" s="64"/>
      <c r="F31" s="23"/>
      <c r="G31" s="319"/>
      <c r="H31" s="12"/>
      <c r="I31" s="24"/>
      <c r="J31" s="183"/>
      <c r="K31" s="183"/>
      <c r="L31" s="166"/>
      <c r="M31" s="319"/>
      <c r="N31" s="12"/>
      <c r="O31" s="12"/>
      <c r="P31" s="12"/>
    </row>
    <row r="32" spans="1:16" ht="19.5" customHeight="1" x14ac:dyDescent="0.3">
      <c r="A32" s="361" t="s">
        <v>17</v>
      </c>
      <c r="B32" s="26"/>
      <c r="C32" s="743">
        <v>103.8</v>
      </c>
      <c r="D32" s="744">
        <v>103</v>
      </c>
      <c r="E32" s="744">
        <v>104.8</v>
      </c>
      <c r="F32" s="745">
        <v>112.4</v>
      </c>
      <c r="G32" s="748">
        <v>424</v>
      </c>
      <c r="H32" s="120"/>
      <c r="I32" s="747">
        <v>113.3</v>
      </c>
      <c r="J32" s="744">
        <v>120.5</v>
      </c>
      <c r="K32" s="744">
        <v>130.30000000000001</v>
      </c>
      <c r="L32" s="745">
        <v>130.30000000000001</v>
      </c>
      <c r="M32" s="748">
        <v>424</v>
      </c>
      <c r="N32" s="39"/>
      <c r="O32" s="39"/>
      <c r="P32" s="39"/>
    </row>
    <row r="33" spans="1:16" s="83" customFormat="1" ht="19.5" customHeight="1" x14ac:dyDescent="0.3">
      <c r="A33" s="358" t="s">
        <v>18</v>
      </c>
      <c r="B33" s="78"/>
      <c r="C33" s="79">
        <v>0.245</v>
      </c>
      <c r="D33" s="80">
        <v>0.23100000000000001</v>
      </c>
      <c r="E33" s="80">
        <v>0.224</v>
      </c>
      <c r="F33" s="81">
        <v>0.223</v>
      </c>
      <c r="G33" s="318">
        <v>0.23</v>
      </c>
      <c r="H33" s="84"/>
      <c r="I33" s="79">
        <v>0.217</v>
      </c>
      <c r="J33" s="80">
        <v>0.219</v>
      </c>
      <c r="K33" s="80">
        <v>0.221</v>
      </c>
      <c r="L33" s="81">
        <v>0.221</v>
      </c>
      <c r="M33" s="318">
        <v>0.23</v>
      </c>
      <c r="N33" s="84"/>
      <c r="O33" s="84"/>
      <c r="P33" s="84"/>
    </row>
    <row r="34" spans="1:16" s="83" customFormat="1" ht="19.5" customHeight="1" x14ac:dyDescent="0.3">
      <c r="A34" s="358" t="s">
        <v>12</v>
      </c>
      <c r="B34" s="78"/>
      <c r="C34" s="79">
        <v>0.38400000000000001</v>
      </c>
      <c r="D34" s="80">
        <v>0.30299999999999999</v>
      </c>
      <c r="E34" s="80">
        <v>0.18099999999999999</v>
      </c>
      <c r="F34" s="81">
        <v>0.16900000000000001</v>
      </c>
      <c r="G34" s="318">
        <v>0.251</v>
      </c>
      <c r="H34" s="84"/>
      <c r="I34" s="79">
        <v>9.0999999999999998E-2</v>
      </c>
      <c r="J34" s="80">
        <v>0.16900000000000001</v>
      </c>
      <c r="K34" s="80">
        <v>0.24399999999999999</v>
      </c>
      <c r="L34" s="81">
        <v>0.24399999999999999</v>
      </c>
      <c r="M34" s="318">
        <v>0.251</v>
      </c>
      <c r="N34" s="84"/>
      <c r="O34" s="84"/>
      <c r="P34" s="84"/>
    </row>
    <row r="35" spans="1:16" ht="19.5" customHeight="1" x14ac:dyDescent="0.3">
      <c r="A35" s="361" t="s">
        <v>112</v>
      </c>
      <c r="B35" s="26"/>
      <c r="C35" s="749">
        <v>91.8</v>
      </c>
      <c r="D35" s="744">
        <v>101</v>
      </c>
      <c r="E35" s="744">
        <v>101.1</v>
      </c>
      <c r="F35" s="755">
        <v>99.7</v>
      </c>
      <c r="G35" s="748">
        <v>393.6</v>
      </c>
      <c r="H35" s="120"/>
      <c r="I35" s="747">
        <v>104.3</v>
      </c>
      <c r="J35" s="750">
        <v>107.1</v>
      </c>
      <c r="K35" s="750">
        <v>112.4</v>
      </c>
      <c r="L35" s="751">
        <v>112.4</v>
      </c>
      <c r="M35" s="748">
        <v>393.6</v>
      </c>
      <c r="N35" s="39"/>
      <c r="O35" s="39"/>
      <c r="P35" s="39"/>
    </row>
    <row r="36" spans="1:16" s="83" customFormat="1" ht="19.5" customHeight="1" x14ac:dyDescent="0.3">
      <c r="A36" s="358" t="s">
        <v>18</v>
      </c>
      <c r="B36" s="78"/>
      <c r="C36" s="79">
        <v>0.216</v>
      </c>
      <c r="D36" s="80">
        <v>0.22700000000000001</v>
      </c>
      <c r="E36" s="80">
        <v>0.216</v>
      </c>
      <c r="F36" s="81">
        <v>0.19700000000000001</v>
      </c>
      <c r="G36" s="318">
        <v>0.214</v>
      </c>
      <c r="H36" s="82"/>
      <c r="I36" s="79">
        <v>0.2</v>
      </c>
      <c r="J36" s="80">
        <v>0.19400000000000001</v>
      </c>
      <c r="K36" s="80">
        <v>0.191</v>
      </c>
      <c r="L36" s="81">
        <v>0.191</v>
      </c>
      <c r="M36" s="318">
        <v>0.214</v>
      </c>
      <c r="N36" s="82"/>
      <c r="O36" s="82"/>
      <c r="P36" s="82"/>
    </row>
    <row r="37" spans="1:16" s="83" customFormat="1" ht="19.5" customHeight="1" x14ac:dyDescent="0.3">
      <c r="A37" s="358" t="s">
        <v>12</v>
      </c>
      <c r="B37" s="78"/>
      <c r="C37" s="79">
        <v>0.27800000000000002</v>
      </c>
      <c r="D37" s="80">
        <v>0.30099999999999999</v>
      </c>
      <c r="E37" s="80">
        <v>0.219</v>
      </c>
      <c r="F37" s="81">
        <v>0.17299999999999999</v>
      </c>
      <c r="G37" s="318">
        <v>0.24</v>
      </c>
      <c r="H37" s="82"/>
      <c r="I37" s="79">
        <v>0.13600000000000001</v>
      </c>
      <c r="J37" s="80">
        <v>0.06</v>
      </c>
      <c r="K37" s="80">
        <v>0.112</v>
      </c>
      <c r="L37" s="81">
        <v>0.112</v>
      </c>
      <c r="M37" s="318">
        <v>0.24</v>
      </c>
      <c r="N37" s="82"/>
      <c r="O37" s="82"/>
      <c r="P37" s="82"/>
    </row>
    <row r="38" spans="1:16" ht="19.5" customHeight="1" x14ac:dyDescent="0.3">
      <c r="A38" s="361" t="s">
        <v>20</v>
      </c>
      <c r="B38" s="26"/>
      <c r="C38" s="749">
        <v>81.599999999999994</v>
      </c>
      <c r="D38" s="756">
        <v>85</v>
      </c>
      <c r="E38" s="750">
        <v>88.2</v>
      </c>
      <c r="F38" s="755">
        <v>96</v>
      </c>
      <c r="G38" s="748">
        <v>350.8</v>
      </c>
      <c r="H38" s="120"/>
      <c r="I38" s="753">
        <v>99.9</v>
      </c>
      <c r="J38" s="750">
        <v>105.5</v>
      </c>
      <c r="K38" s="750">
        <v>108.4</v>
      </c>
      <c r="L38" s="751">
        <v>108.4</v>
      </c>
      <c r="M38" s="748">
        <v>350.8</v>
      </c>
      <c r="N38" s="39"/>
      <c r="O38" s="39"/>
      <c r="P38" s="39"/>
    </row>
    <row r="39" spans="1:16" s="83" customFormat="1" ht="19.5" customHeight="1" x14ac:dyDescent="0.3">
      <c r="A39" s="358" t="s">
        <v>18</v>
      </c>
      <c r="B39" s="78"/>
      <c r="C39" s="79">
        <v>0.192</v>
      </c>
      <c r="D39" s="80">
        <v>0.191</v>
      </c>
      <c r="E39" s="80">
        <v>0.188</v>
      </c>
      <c r="F39" s="81">
        <v>0.19</v>
      </c>
      <c r="G39" s="318">
        <v>0.19</v>
      </c>
      <c r="H39" s="82"/>
      <c r="I39" s="79">
        <v>0.192</v>
      </c>
      <c r="J39" s="80">
        <v>0.191</v>
      </c>
      <c r="K39" s="80">
        <v>0.184</v>
      </c>
      <c r="L39" s="81">
        <v>0.184</v>
      </c>
      <c r="M39" s="318">
        <v>0.19</v>
      </c>
      <c r="N39" s="82"/>
      <c r="O39" s="82"/>
      <c r="P39" s="82"/>
    </row>
    <row r="40" spans="1:16" s="83" customFormat="1" ht="19.5" customHeight="1" x14ac:dyDescent="0.3">
      <c r="A40" s="358" t="s">
        <v>12</v>
      </c>
      <c r="B40" s="78"/>
      <c r="C40" s="79">
        <v>0.19500000000000001</v>
      </c>
      <c r="D40" s="80">
        <v>0.22</v>
      </c>
      <c r="E40" s="80">
        <v>0.20100000000000001</v>
      </c>
      <c r="F40" s="81">
        <v>0.26</v>
      </c>
      <c r="G40" s="318">
        <v>0.22</v>
      </c>
      <c r="H40" s="82"/>
      <c r="I40" s="79">
        <v>0.224</v>
      </c>
      <c r="J40" s="80">
        <v>0.24099999999999999</v>
      </c>
      <c r="K40" s="80">
        <v>0.22900000000000001</v>
      </c>
      <c r="L40" s="81">
        <v>0.22900000000000001</v>
      </c>
      <c r="M40" s="318">
        <v>0.22</v>
      </c>
      <c r="N40" s="82"/>
      <c r="O40" s="82"/>
      <c r="P40" s="82"/>
    </row>
    <row r="41" spans="1:16" ht="19.5" customHeight="1" x14ac:dyDescent="0.3">
      <c r="A41" s="361" t="s">
        <v>21</v>
      </c>
      <c r="B41" s="26"/>
      <c r="C41" s="749">
        <v>76.2</v>
      </c>
      <c r="D41" s="756">
        <v>77.599999999999994</v>
      </c>
      <c r="E41" s="750">
        <v>81.8</v>
      </c>
      <c r="F41" s="755">
        <v>88.4</v>
      </c>
      <c r="G41" s="748">
        <v>324</v>
      </c>
      <c r="H41" s="120"/>
      <c r="I41" s="753">
        <v>95</v>
      </c>
      <c r="J41" s="750">
        <v>98.1</v>
      </c>
      <c r="K41" s="750">
        <v>105.8</v>
      </c>
      <c r="L41" s="751">
        <v>105.8</v>
      </c>
      <c r="M41" s="748">
        <v>324</v>
      </c>
      <c r="N41" s="39"/>
      <c r="O41" s="39"/>
      <c r="P41" s="39"/>
    </row>
    <row r="42" spans="1:16" s="83" customFormat="1" ht="19.5" customHeight="1" x14ac:dyDescent="0.3">
      <c r="A42" s="358" t="s">
        <v>18</v>
      </c>
      <c r="B42" s="78"/>
      <c r="C42" s="79">
        <v>0.18</v>
      </c>
      <c r="D42" s="80">
        <v>0.17399999999999999</v>
      </c>
      <c r="E42" s="80">
        <v>0.17499999999999999</v>
      </c>
      <c r="F42" s="81">
        <v>0.17499999999999999</v>
      </c>
      <c r="G42" s="318">
        <v>0.17599999999999999</v>
      </c>
      <c r="H42" s="82"/>
      <c r="I42" s="79">
        <v>0.182</v>
      </c>
      <c r="J42" s="80">
        <v>0.17799999999999999</v>
      </c>
      <c r="K42" s="80">
        <v>0.18</v>
      </c>
      <c r="L42" s="81">
        <v>0.18</v>
      </c>
      <c r="M42" s="318">
        <v>0.17599999999999999</v>
      </c>
      <c r="N42" s="82"/>
      <c r="O42" s="82"/>
      <c r="P42" s="82"/>
    </row>
    <row r="43" spans="1:16" s="83" customFormat="1" ht="19.5" customHeight="1" x14ac:dyDescent="0.3">
      <c r="A43" s="358" t="s">
        <v>12</v>
      </c>
      <c r="B43" s="78"/>
      <c r="C43" s="79">
        <v>0.32400000000000001</v>
      </c>
      <c r="D43" s="80">
        <v>0.23100000000000001</v>
      </c>
      <c r="E43" s="80">
        <v>0.27200000000000002</v>
      </c>
      <c r="F43" s="81">
        <v>0.24</v>
      </c>
      <c r="G43" s="318">
        <v>0.26400000000000001</v>
      </c>
      <c r="H43" s="82"/>
      <c r="I43" s="79">
        <v>0.247</v>
      </c>
      <c r="J43" s="80">
        <v>0.26400000000000001</v>
      </c>
      <c r="K43" s="80">
        <v>0.29299999999999998</v>
      </c>
      <c r="L43" s="81">
        <v>0.29299999999999998</v>
      </c>
      <c r="M43" s="318">
        <v>0.26400000000000001</v>
      </c>
      <c r="N43" s="82"/>
      <c r="O43" s="82"/>
      <c r="P43" s="82"/>
    </row>
    <row r="44" spans="1:16" ht="19.5" customHeight="1" x14ac:dyDescent="0.3">
      <c r="A44" s="361" t="s">
        <v>22</v>
      </c>
      <c r="B44" s="26"/>
      <c r="C44" s="749">
        <v>32.299999999999997</v>
      </c>
      <c r="D44" s="756">
        <v>38.5</v>
      </c>
      <c r="E44" s="750">
        <v>44.6</v>
      </c>
      <c r="F44" s="755">
        <v>56.3</v>
      </c>
      <c r="G44" s="748">
        <v>171.7</v>
      </c>
      <c r="H44" s="120"/>
      <c r="I44" s="753">
        <v>54.8</v>
      </c>
      <c r="J44" s="750">
        <v>59.2</v>
      </c>
      <c r="K44" s="750">
        <v>66.8</v>
      </c>
      <c r="L44" s="751">
        <v>66.8</v>
      </c>
      <c r="M44" s="748">
        <v>171.7</v>
      </c>
      <c r="N44" s="39"/>
      <c r="O44" s="39"/>
      <c r="P44" s="39"/>
    </row>
    <row r="45" spans="1:16" s="83" customFormat="1" ht="19.5" customHeight="1" x14ac:dyDescent="0.3">
      <c r="A45" s="358" t="s">
        <v>18</v>
      </c>
      <c r="B45" s="78"/>
      <c r="C45" s="79">
        <v>7.5999999999999998E-2</v>
      </c>
      <c r="D45" s="80">
        <v>8.5999999999999993E-2</v>
      </c>
      <c r="E45" s="80">
        <v>9.5000000000000001E-2</v>
      </c>
      <c r="F45" s="81">
        <v>0.112</v>
      </c>
      <c r="G45" s="318">
        <v>9.2999999999999999E-2</v>
      </c>
      <c r="H45" s="82"/>
      <c r="I45" s="79">
        <v>0.105</v>
      </c>
      <c r="J45" s="80">
        <v>0.107</v>
      </c>
      <c r="K45" s="80">
        <v>0.114</v>
      </c>
      <c r="L45" s="81">
        <v>0.114</v>
      </c>
      <c r="M45" s="318">
        <v>9.2999999999999999E-2</v>
      </c>
      <c r="N45" s="82"/>
      <c r="O45" s="82"/>
      <c r="P45" s="82"/>
    </row>
    <row r="46" spans="1:16" s="83" customFormat="1" ht="19.5" customHeight="1" x14ac:dyDescent="0.3">
      <c r="A46" s="358" t="s">
        <v>12</v>
      </c>
      <c r="B46" s="78"/>
      <c r="C46" s="79">
        <v>0.193</v>
      </c>
      <c r="D46" s="80">
        <v>0.33400000000000002</v>
      </c>
      <c r="E46" s="80">
        <v>0.40400000000000003</v>
      </c>
      <c r="F46" s="81">
        <v>0.71299999999999997</v>
      </c>
      <c r="G46" s="318">
        <v>0.42399999999999999</v>
      </c>
      <c r="H46" s="82"/>
      <c r="I46" s="79">
        <v>0.69599999999999995</v>
      </c>
      <c r="J46" s="80">
        <v>0.53700000000000003</v>
      </c>
      <c r="K46" s="80">
        <v>0.497</v>
      </c>
      <c r="L46" s="81">
        <v>0.497</v>
      </c>
      <c r="M46" s="318">
        <v>0.42399999999999999</v>
      </c>
      <c r="N46" s="82"/>
      <c r="O46" s="82"/>
      <c r="P46" s="82"/>
    </row>
    <row r="47" spans="1:16" ht="19.5" customHeight="1" x14ac:dyDescent="0.3">
      <c r="A47" s="361" t="s">
        <v>23</v>
      </c>
      <c r="B47" s="26"/>
      <c r="C47" s="749">
        <v>38.4</v>
      </c>
      <c r="D47" s="756">
        <v>40.5</v>
      </c>
      <c r="E47" s="750">
        <v>47.7</v>
      </c>
      <c r="F47" s="755">
        <v>52.1</v>
      </c>
      <c r="G47" s="748">
        <v>178.8</v>
      </c>
      <c r="H47" s="120"/>
      <c r="I47" s="753">
        <v>54</v>
      </c>
      <c r="J47" s="750">
        <v>61.2</v>
      </c>
      <c r="K47" s="750">
        <v>64.400000000000006</v>
      </c>
      <c r="L47" s="751">
        <v>64.400000000000006</v>
      </c>
      <c r="M47" s="748">
        <v>178.8</v>
      </c>
      <c r="N47" s="39"/>
      <c r="O47" s="39"/>
      <c r="P47" s="39"/>
    </row>
    <row r="48" spans="1:16" s="83" customFormat="1" ht="19.5" customHeight="1" x14ac:dyDescent="0.3">
      <c r="A48" s="358" t="s">
        <v>18</v>
      </c>
      <c r="B48" s="78"/>
      <c r="C48" s="79">
        <v>9.0999999999999998E-2</v>
      </c>
      <c r="D48" s="80">
        <v>9.0999999999999998E-2</v>
      </c>
      <c r="E48" s="80">
        <v>0.10199999999999999</v>
      </c>
      <c r="F48" s="81">
        <v>0.10299999999999999</v>
      </c>
      <c r="G48" s="318">
        <v>9.7000000000000003E-2</v>
      </c>
      <c r="H48" s="82"/>
      <c r="I48" s="79">
        <v>0.104</v>
      </c>
      <c r="J48" s="80">
        <v>0.111</v>
      </c>
      <c r="K48" s="80">
        <v>0.11</v>
      </c>
      <c r="L48" s="81">
        <v>0.11</v>
      </c>
      <c r="M48" s="318">
        <v>9.7000000000000003E-2</v>
      </c>
      <c r="N48" s="82"/>
      <c r="O48" s="82"/>
      <c r="P48" s="82"/>
    </row>
    <row r="49" spans="1:16" s="83" customFormat="1" ht="19.5" customHeight="1" thickBot="1" x14ac:dyDescent="0.35">
      <c r="A49" s="363" t="s">
        <v>12</v>
      </c>
      <c r="B49" s="78"/>
      <c r="C49" s="87">
        <v>0.54400000000000004</v>
      </c>
      <c r="D49" s="88">
        <v>0.31900000000000001</v>
      </c>
      <c r="E49" s="88">
        <v>0.314</v>
      </c>
      <c r="F49" s="89">
        <v>0.38100000000000001</v>
      </c>
      <c r="G49" s="320">
        <v>0.379</v>
      </c>
      <c r="H49" s="82"/>
      <c r="I49" s="87">
        <v>0.40699999999999997</v>
      </c>
      <c r="J49" s="88">
        <v>0.51300000000000001</v>
      </c>
      <c r="K49" s="88">
        <v>0.35099999999999998</v>
      </c>
      <c r="L49" s="89">
        <v>0.35099999999999998</v>
      </c>
      <c r="M49" s="320">
        <v>0.379</v>
      </c>
      <c r="N49" s="82"/>
      <c r="O49" s="82"/>
      <c r="P49" s="82"/>
    </row>
    <row r="50" spans="1:16" ht="16.350000000000001" customHeight="1" thickBot="1" x14ac:dyDescent="0.45">
      <c r="A50" s="25"/>
      <c r="B50" s="14"/>
      <c r="C50" s="27"/>
      <c r="D50" s="27"/>
      <c r="E50" s="28"/>
      <c r="F50" s="27"/>
      <c r="G50" s="27"/>
      <c r="H50" s="14"/>
      <c r="I50" s="27"/>
      <c r="J50" s="155"/>
      <c r="K50" s="155"/>
      <c r="L50" s="17"/>
      <c r="M50" s="27"/>
      <c r="N50" s="14"/>
      <c r="O50" s="14"/>
      <c r="P50" s="14"/>
    </row>
    <row r="51" spans="1:16" ht="23.25" customHeight="1" x14ac:dyDescent="0.4">
      <c r="A51" s="348" t="s">
        <v>43</v>
      </c>
      <c r="B51" s="50"/>
      <c r="C51" s="31"/>
      <c r="D51" s="29"/>
      <c r="E51" s="32"/>
      <c r="F51" s="48"/>
      <c r="G51" s="321"/>
      <c r="H51" s="14"/>
      <c r="I51" s="31"/>
      <c r="J51" s="179"/>
      <c r="K51" s="179"/>
      <c r="L51" s="167"/>
      <c r="M51" s="321"/>
      <c r="N51" s="14"/>
      <c r="O51" s="14"/>
      <c r="P51" s="14"/>
    </row>
    <row r="52" spans="1:16" ht="19.5" customHeight="1" x14ac:dyDescent="0.3">
      <c r="A52" s="347" t="s">
        <v>44</v>
      </c>
      <c r="B52" s="40"/>
      <c r="C52" s="24"/>
      <c r="D52" s="63"/>
      <c r="E52" s="64"/>
      <c r="F52" s="23"/>
      <c r="G52" s="319"/>
      <c r="H52" s="12"/>
      <c r="I52" s="24"/>
      <c r="J52" s="183"/>
      <c r="K52" s="183"/>
      <c r="L52" s="166"/>
      <c r="M52" s="319"/>
      <c r="N52" s="12"/>
      <c r="O52" s="12"/>
      <c r="P52" s="12"/>
    </row>
    <row r="53" spans="1:16" ht="19.5" customHeight="1" x14ac:dyDescent="0.3">
      <c r="A53" s="311" t="s">
        <v>45</v>
      </c>
      <c r="B53" s="41"/>
      <c r="C53" s="743">
        <v>146.5</v>
      </c>
      <c r="D53" s="744">
        <v>156.5</v>
      </c>
      <c r="E53" s="744">
        <v>167.1</v>
      </c>
      <c r="F53" s="745">
        <v>185.9</v>
      </c>
      <c r="G53" s="757">
        <v>656</v>
      </c>
      <c r="H53" s="135"/>
      <c r="I53" s="743">
        <v>176.6</v>
      </c>
      <c r="J53" s="744">
        <v>195.7</v>
      </c>
      <c r="K53" s="744">
        <v>210.6</v>
      </c>
      <c r="L53" s="745">
        <v>210.6</v>
      </c>
      <c r="M53" s="757">
        <v>656</v>
      </c>
      <c r="N53" s="39"/>
      <c r="O53" s="39"/>
      <c r="P53" s="39"/>
    </row>
    <row r="54" spans="1:16" s="83" customFormat="1" ht="19.5" customHeight="1" x14ac:dyDescent="0.3">
      <c r="A54" s="107" t="s">
        <v>18</v>
      </c>
      <c r="B54" s="92"/>
      <c r="C54" s="93">
        <v>0.34499999999999997</v>
      </c>
      <c r="D54" s="94">
        <v>0.35099999999999998</v>
      </c>
      <c r="E54" s="94">
        <v>0.35699999999999998</v>
      </c>
      <c r="F54" s="95">
        <v>0.36799999999999999</v>
      </c>
      <c r="G54" s="322">
        <v>0.35599999999999998</v>
      </c>
      <c r="H54" s="96"/>
      <c r="I54" s="160">
        <v>0.33900000000000002</v>
      </c>
      <c r="J54" s="94">
        <v>0.35499999999999998</v>
      </c>
      <c r="K54" s="94">
        <v>0.35799999999999998</v>
      </c>
      <c r="L54" s="95">
        <v>0.35799999999999998</v>
      </c>
      <c r="M54" s="322">
        <v>0.35599999999999998</v>
      </c>
      <c r="N54" s="97"/>
      <c r="O54" s="97"/>
      <c r="P54" s="97"/>
    </row>
    <row r="55" spans="1:16" ht="19.5" customHeight="1" x14ac:dyDescent="0.3">
      <c r="A55" s="311" t="s">
        <v>46</v>
      </c>
      <c r="B55" s="41"/>
      <c r="C55" s="749">
        <v>89.6</v>
      </c>
      <c r="D55" s="756">
        <v>93.3</v>
      </c>
      <c r="E55" s="756">
        <v>93.2</v>
      </c>
      <c r="F55" s="755">
        <v>97.4</v>
      </c>
      <c r="G55" s="757">
        <v>373.6</v>
      </c>
      <c r="H55" s="120"/>
      <c r="I55" s="743">
        <v>101.8</v>
      </c>
      <c r="J55" s="756">
        <v>111.8</v>
      </c>
      <c r="K55" s="756">
        <v>118.9</v>
      </c>
      <c r="L55" s="755">
        <v>118.9</v>
      </c>
      <c r="M55" s="757">
        <v>373.6</v>
      </c>
      <c r="N55" s="39"/>
      <c r="O55" s="39"/>
      <c r="P55" s="39"/>
    </row>
    <row r="56" spans="1:16" s="83" customFormat="1" ht="19.5" customHeight="1" x14ac:dyDescent="0.3">
      <c r="A56" s="107" t="s">
        <v>18</v>
      </c>
      <c r="B56" s="98"/>
      <c r="C56" s="93">
        <v>0.21099999999999999</v>
      </c>
      <c r="D56" s="94">
        <v>0.20899999999999999</v>
      </c>
      <c r="E56" s="94">
        <v>0.19900000000000001</v>
      </c>
      <c r="F56" s="95">
        <v>0.193</v>
      </c>
      <c r="G56" s="322">
        <v>0.20300000000000001</v>
      </c>
      <c r="H56" s="99"/>
      <c r="I56" s="160">
        <v>0.19500000000000001</v>
      </c>
      <c r="J56" s="94">
        <v>0.20300000000000001</v>
      </c>
      <c r="K56" s="94">
        <v>0.20200000000000001</v>
      </c>
      <c r="L56" s="95">
        <v>0.20200000000000001</v>
      </c>
      <c r="M56" s="322">
        <v>0.20300000000000001</v>
      </c>
      <c r="N56" s="84"/>
      <c r="O56" s="84"/>
      <c r="P56" s="84"/>
    </row>
    <row r="57" spans="1:16" ht="19.5" customHeight="1" x14ac:dyDescent="0.3">
      <c r="A57" s="311" t="s">
        <v>47</v>
      </c>
      <c r="B57" s="41"/>
      <c r="C57" s="749">
        <v>48.7</v>
      </c>
      <c r="D57" s="756">
        <v>54.2</v>
      </c>
      <c r="E57" s="756">
        <v>64.599999999999994</v>
      </c>
      <c r="F57" s="755">
        <v>78.3</v>
      </c>
      <c r="G57" s="757">
        <v>245.8</v>
      </c>
      <c r="H57" s="120"/>
      <c r="I57" s="749">
        <v>64.7</v>
      </c>
      <c r="J57" s="756">
        <v>72.900000000000006</v>
      </c>
      <c r="K57" s="756">
        <v>80.599999999999994</v>
      </c>
      <c r="L57" s="755">
        <v>80.599999999999994</v>
      </c>
      <c r="M57" s="757">
        <v>245.8</v>
      </c>
      <c r="N57" s="39"/>
      <c r="O57" s="39"/>
      <c r="P57" s="39"/>
    </row>
    <row r="58" spans="1:16" s="83" customFormat="1" ht="19.5" customHeight="1" x14ac:dyDescent="0.3">
      <c r="A58" s="107" t="s">
        <v>18</v>
      </c>
      <c r="B58" s="92"/>
      <c r="C58" s="93">
        <v>0.115</v>
      </c>
      <c r="D58" s="94">
        <v>0.122</v>
      </c>
      <c r="E58" s="94">
        <v>0.13800000000000001</v>
      </c>
      <c r="F58" s="95">
        <v>0.155</v>
      </c>
      <c r="G58" s="322">
        <v>0.13300000000000001</v>
      </c>
      <c r="H58" s="96"/>
      <c r="I58" s="160">
        <v>0.124</v>
      </c>
      <c r="J58" s="94">
        <v>0.13200000000000001</v>
      </c>
      <c r="K58" s="94">
        <v>0.13700000000000001</v>
      </c>
      <c r="L58" s="95">
        <v>0.13700000000000001</v>
      </c>
      <c r="M58" s="322">
        <v>0.13300000000000001</v>
      </c>
      <c r="N58" s="97"/>
      <c r="O58" s="97"/>
      <c r="P58" s="97"/>
    </row>
    <row r="59" spans="1:16" ht="19.5" customHeight="1" x14ac:dyDescent="0.3">
      <c r="A59" s="311" t="s">
        <v>48</v>
      </c>
      <c r="B59" s="41"/>
      <c r="C59" s="749">
        <v>64.400000000000006</v>
      </c>
      <c r="D59" s="756">
        <v>50.3</v>
      </c>
      <c r="E59" s="756">
        <v>65.599999999999994</v>
      </c>
      <c r="F59" s="755">
        <v>60</v>
      </c>
      <c r="G59" s="757">
        <v>240.3</v>
      </c>
      <c r="H59" s="120"/>
      <c r="I59" s="749">
        <v>60.8</v>
      </c>
      <c r="J59" s="756">
        <v>58.8</v>
      </c>
      <c r="K59" s="756">
        <v>67</v>
      </c>
      <c r="L59" s="755">
        <v>67</v>
      </c>
      <c r="M59" s="757">
        <v>240.3</v>
      </c>
      <c r="N59" s="39"/>
      <c r="O59" s="39"/>
      <c r="P59" s="39"/>
    </row>
    <row r="60" spans="1:16" s="83" customFormat="1" ht="19.5" customHeight="1" x14ac:dyDescent="0.3">
      <c r="A60" s="107" t="s">
        <v>18</v>
      </c>
      <c r="B60" s="92"/>
      <c r="C60" s="93">
        <v>0.152</v>
      </c>
      <c r="D60" s="94">
        <v>0.113</v>
      </c>
      <c r="E60" s="94">
        <v>0.14000000000000001</v>
      </c>
      <c r="F60" s="95">
        <v>0.11899999999999999</v>
      </c>
      <c r="G60" s="322">
        <v>0.13</v>
      </c>
      <c r="H60" s="96"/>
      <c r="I60" s="160">
        <v>0.11700000000000001</v>
      </c>
      <c r="J60" s="94">
        <v>0.107</v>
      </c>
      <c r="K60" s="94">
        <v>0.114</v>
      </c>
      <c r="L60" s="95">
        <v>0.114</v>
      </c>
      <c r="M60" s="322">
        <v>0.13</v>
      </c>
      <c r="N60" s="97"/>
      <c r="O60" s="97"/>
      <c r="P60" s="97"/>
    </row>
    <row r="61" spans="1:16" ht="19.5" customHeight="1" x14ac:dyDescent="0.3">
      <c r="A61" s="311" t="s">
        <v>49</v>
      </c>
      <c r="B61" s="42"/>
      <c r="C61" s="758">
        <v>1.1499999999999999</v>
      </c>
      <c r="D61" s="759">
        <v>0.89</v>
      </c>
      <c r="E61" s="759">
        <v>1.1499999999999999</v>
      </c>
      <c r="F61" s="760">
        <v>1.05</v>
      </c>
      <c r="G61" s="761">
        <v>4.24</v>
      </c>
      <c r="H61" s="121"/>
      <c r="I61" s="758">
        <v>1.06</v>
      </c>
      <c r="J61" s="759">
        <v>1.02</v>
      </c>
      <c r="K61" s="759">
        <v>1.1599999999999999</v>
      </c>
      <c r="L61" s="760">
        <v>1.1599999999999999</v>
      </c>
      <c r="M61" s="761">
        <v>4.24</v>
      </c>
      <c r="N61" s="43"/>
      <c r="O61" s="43"/>
      <c r="P61" s="43"/>
    </row>
    <row r="62" spans="1:16" ht="19.5" customHeight="1" x14ac:dyDescent="0.3">
      <c r="A62" s="349" t="s">
        <v>50</v>
      </c>
      <c r="B62" s="44"/>
      <c r="C62" s="138">
        <v>-0.34499999999999997</v>
      </c>
      <c r="D62" s="139">
        <v>0.12</v>
      </c>
      <c r="E62" s="139">
        <v>6.0000000000000001E-3</v>
      </c>
      <c r="F62" s="140">
        <v>0.23899999999999999</v>
      </c>
      <c r="G62" s="323">
        <v>3.7999999999999999E-2</v>
      </c>
      <c r="H62" s="149"/>
      <c r="I62" s="145">
        <v>5.3999999999999999E-2</v>
      </c>
      <c r="J62" s="139">
        <v>0.16600000000000001</v>
      </c>
      <c r="K62" s="139">
        <v>0.16200000000000001</v>
      </c>
      <c r="L62" s="140">
        <v>0.16200000000000001</v>
      </c>
      <c r="M62" s="323">
        <v>3.7999999999999999E-2</v>
      </c>
      <c r="N62" s="45"/>
      <c r="O62" s="45"/>
      <c r="P62" s="45"/>
    </row>
    <row r="63" spans="1:16" ht="19.5" customHeight="1" x14ac:dyDescent="0.3">
      <c r="A63" s="311" t="s">
        <v>51</v>
      </c>
      <c r="B63" s="44"/>
      <c r="C63" s="762">
        <v>56241</v>
      </c>
      <c r="D63" s="763">
        <v>56587</v>
      </c>
      <c r="E63" s="763">
        <v>56963</v>
      </c>
      <c r="F63" s="764">
        <v>56887</v>
      </c>
      <c r="G63" s="765">
        <v>56673</v>
      </c>
      <c r="H63" s="122"/>
      <c r="I63" s="762">
        <v>57236</v>
      </c>
      <c r="J63" s="763">
        <v>57614</v>
      </c>
      <c r="K63" s="763">
        <v>57844</v>
      </c>
      <c r="L63" s="764">
        <v>57844</v>
      </c>
      <c r="M63" s="765">
        <v>56673</v>
      </c>
      <c r="N63" s="45"/>
      <c r="O63" s="45"/>
      <c r="P63" s="45"/>
    </row>
    <row r="64" spans="1:16" ht="19.5" customHeight="1" x14ac:dyDescent="0.3">
      <c r="A64" s="347" t="s">
        <v>52</v>
      </c>
      <c r="B64" s="33"/>
      <c r="C64" s="24"/>
      <c r="D64" s="65"/>
      <c r="E64" s="64"/>
      <c r="F64" s="23"/>
      <c r="G64" s="319"/>
      <c r="H64" s="12"/>
      <c r="I64" s="24"/>
      <c r="J64" s="183"/>
      <c r="K64" s="183"/>
      <c r="L64" s="166"/>
      <c r="M64" s="319"/>
      <c r="N64" s="12"/>
      <c r="O64" s="12"/>
      <c r="P64" s="12"/>
    </row>
    <row r="65" spans="1:16" ht="19.5" customHeight="1" x14ac:dyDescent="0.3">
      <c r="A65" s="311" t="s">
        <v>45</v>
      </c>
      <c r="B65" s="41"/>
      <c r="C65" s="743">
        <v>154.80000000000001</v>
      </c>
      <c r="D65" s="744">
        <v>163.5</v>
      </c>
      <c r="E65" s="744">
        <v>174.6</v>
      </c>
      <c r="F65" s="745">
        <v>190.3</v>
      </c>
      <c r="G65" s="757">
        <v>683.2</v>
      </c>
      <c r="H65" s="135"/>
      <c r="I65" s="743">
        <v>189.4</v>
      </c>
      <c r="J65" s="744">
        <v>203.2</v>
      </c>
      <c r="K65" s="744">
        <v>218.2</v>
      </c>
      <c r="L65" s="745">
        <v>218.2</v>
      </c>
      <c r="M65" s="757">
        <v>683.2</v>
      </c>
      <c r="N65" s="39"/>
      <c r="O65" s="39"/>
      <c r="P65" s="39"/>
    </row>
    <row r="66" spans="1:16" s="83" customFormat="1" ht="19.5" customHeight="1" x14ac:dyDescent="0.3">
      <c r="A66" s="107" t="s">
        <v>18</v>
      </c>
      <c r="B66" s="98"/>
      <c r="C66" s="93">
        <v>0.36499999999999999</v>
      </c>
      <c r="D66" s="94">
        <v>0.36699999999999999</v>
      </c>
      <c r="E66" s="94">
        <v>0.373</v>
      </c>
      <c r="F66" s="95">
        <v>0.377</v>
      </c>
      <c r="G66" s="324">
        <v>0.371</v>
      </c>
      <c r="H66" s="84"/>
      <c r="I66" s="93">
        <v>0.36299999999999999</v>
      </c>
      <c r="J66" s="94">
        <v>0.36799999999999999</v>
      </c>
      <c r="K66" s="94">
        <v>0.371</v>
      </c>
      <c r="L66" s="95">
        <v>0.371</v>
      </c>
      <c r="M66" s="324">
        <v>0.371</v>
      </c>
      <c r="N66" s="84"/>
      <c r="O66" s="84"/>
      <c r="P66" s="84"/>
    </row>
    <row r="67" spans="1:16" ht="19.5" customHeight="1" x14ac:dyDescent="0.3">
      <c r="A67" s="311" t="s">
        <v>46</v>
      </c>
      <c r="B67" s="41"/>
      <c r="C67" s="749">
        <v>80.7</v>
      </c>
      <c r="D67" s="756">
        <v>84.3</v>
      </c>
      <c r="E67" s="756">
        <v>85.2</v>
      </c>
      <c r="F67" s="755">
        <v>89.4</v>
      </c>
      <c r="G67" s="757">
        <v>339.6</v>
      </c>
      <c r="H67" s="120"/>
      <c r="I67" s="749">
        <v>92.2</v>
      </c>
      <c r="J67" s="756">
        <v>102.2</v>
      </c>
      <c r="K67" s="756">
        <v>109.8</v>
      </c>
      <c r="L67" s="755">
        <v>109.8</v>
      </c>
      <c r="M67" s="757">
        <v>339.6</v>
      </c>
      <c r="N67" s="39"/>
      <c r="O67" s="39"/>
      <c r="P67" s="39"/>
    </row>
    <row r="68" spans="1:16" s="83" customFormat="1" ht="19.5" customHeight="1" x14ac:dyDescent="0.3">
      <c r="A68" s="107" t="s">
        <v>18</v>
      </c>
      <c r="B68" s="98"/>
      <c r="C68" s="93">
        <v>0.19</v>
      </c>
      <c r="D68" s="94">
        <v>0.189</v>
      </c>
      <c r="E68" s="94">
        <v>0.182</v>
      </c>
      <c r="F68" s="95">
        <v>0.17699999999999999</v>
      </c>
      <c r="G68" s="324">
        <v>0.185</v>
      </c>
      <c r="H68" s="84"/>
      <c r="I68" s="93">
        <v>0.17699999999999999</v>
      </c>
      <c r="J68" s="94">
        <v>0.185</v>
      </c>
      <c r="K68" s="94">
        <v>0.187</v>
      </c>
      <c r="L68" s="95">
        <v>0.187</v>
      </c>
      <c r="M68" s="324">
        <v>0.185</v>
      </c>
      <c r="N68" s="84"/>
      <c r="O68" s="84"/>
      <c r="P68" s="84"/>
    </row>
    <row r="69" spans="1:16" ht="19.5" customHeight="1" x14ac:dyDescent="0.3">
      <c r="A69" s="311" t="s">
        <v>47</v>
      </c>
      <c r="B69" s="41"/>
      <c r="C69" s="749">
        <v>67.7</v>
      </c>
      <c r="D69" s="756">
        <v>72.3</v>
      </c>
      <c r="E69" s="756">
        <v>82.1</v>
      </c>
      <c r="F69" s="755">
        <v>93.1</v>
      </c>
      <c r="G69" s="757">
        <v>315.10000000000002</v>
      </c>
      <c r="H69" s="120"/>
      <c r="I69" s="749">
        <v>89.2</v>
      </c>
      <c r="J69" s="756">
        <v>92.6</v>
      </c>
      <c r="K69" s="756">
        <v>99.7</v>
      </c>
      <c r="L69" s="755">
        <v>99.7</v>
      </c>
      <c r="M69" s="757">
        <v>315.10000000000002</v>
      </c>
      <c r="N69" s="39"/>
      <c r="O69" s="39"/>
      <c r="P69" s="39"/>
    </row>
    <row r="70" spans="1:16" s="83" customFormat="1" ht="19.5" customHeight="1" x14ac:dyDescent="0.3">
      <c r="A70" s="107" t="s">
        <v>18</v>
      </c>
      <c r="B70" s="92"/>
      <c r="C70" s="93">
        <v>0.16</v>
      </c>
      <c r="D70" s="94">
        <v>0.16200000000000001</v>
      </c>
      <c r="E70" s="94">
        <v>0.17499999999999999</v>
      </c>
      <c r="F70" s="95">
        <v>0.184</v>
      </c>
      <c r="G70" s="324">
        <v>0.17100000000000001</v>
      </c>
      <c r="H70" s="97"/>
      <c r="I70" s="93">
        <v>0.17100000000000001</v>
      </c>
      <c r="J70" s="94">
        <v>0.16800000000000001</v>
      </c>
      <c r="K70" s="94">
        <v>0.17</v>
      </c>
      <c r="L70" s="95">
        <v>0.17</v>
      </c>
      <c r="M70" s="324">
        <v>0.17100000000000001</v>
      </c>
      <c r="N70" s="97"/>
      <c r="O70" s="97"/>
      <c r="P70" s="97"/>
    </row>
    <row r="71" spans="1:16" ht="19.5" customHeight="1" x14ac:dyDescent="0.3">
      <c r="A71" s="311" t="s">
        <v>48</v>
      </c>
      <c r="B71" s="41"/>
      <c r="C71" s="749">
        <v>52.2</v>
      </c>
      <c r="D71" s="756">
        <v>57.1</v>
      </c>
      <c r="E71" s="756">
        <v>66.400000000000006</v>
      </c>
      <c r="F71" s="755">
        <v>72.3</v>
      </c>
      <c r="G71" s="757">
        <v>248</v>
      </c>
      <c r="H71" s="120"/>
      <c r="I71" s="749">
        <v>71.5</v>
      </c>
      <c r="J71" s="756">
        <v>73.7</v>
      </c>
      <c r="K71" s="756">
        <v>80.2</v>
      </c>
      <c r="L71" s="755">
        <v>80.2</v>
      </c>
      <c r="M71" s="757">
        <v>248</v>
      </c>
      <c r="N71" s="39"/>
      <c r="O71" s="39"/>
      <c r="P71" s="39"/>
    </row>
    <row r="72" spans="1:16" s="83" customFormat="1" ht="19.5" customHeight="1" x14ac:dyDescent="0.3">
      <c r="A72" s="107" t="s">
        <v>18</v>
      </c>
      <c r="B72" s="102"/>
      <c r="C72" s="93">
        <v>0.123</v>
      </c>
      <c r="D72" s="94">
        <v>0.128</v>
      </c>
      <c r="E72" s="94">
        <v>0.14199999999999999</v>
      </c>
      <c r="F72" s="95">
        <v>0.14299999999999999</v>
      </c>
      <c r="G72" s="324">
        <v>0.13500000000000001</v>
      </c>
      <c r="H72" s="103"/>
      <c r="I72" s="93">
        <v>0.13700000000000001</v>
      </c>
      <c r="J72" s="94">
        <v>0.13400000000000001</v>
      </c>
      <c r="K72" s="94">
        <v>0.13600000000000001</v>
      </c>
      <c r="L72" s="95">
        <v>0.13600000000000001</v>
      </c>
      <c r="M72" s="324">
        <v>0.13500000000000001</v>
      </c>
      <c r="N72" s="103"/>
      <c r="O72" s="103"/>
      <c r="P72" s="103"/>
    </row>
    <row r="73" spans="1:16" ht="19.5" customHeight="1" x14ac:dyDescent="0.3">
      <c r="A73" s="311" t="s">
        <v>49</v>
      </c>
      <c r="B73" s="42"/>
      <c r="C73" s="758">
        <v>0.93</v>
      </c>
      <c r="D73" s="759">
        <v>1.01</v>
      </c>
      <c r="E73" s="759">
        <v>1.17</v>
      </c>
      <c r="F73" s="760">
        <v>1.27</v>
      </c>
      <c r="G73" s="761">
        <v>4.38</v>
      </c>
      <c r="H73" s="121"/>
      <c r="I73" s="758">
        <v>1.25</v>
      </c>
      <c r="J73" s="759">
        <v>1.28</v>
      </c>
      <c r="K73" s="759">
        <v>1.39</v>
      </c>
      <c r="L73" s="760">
        <v>1.39</v>
      </c>
      <c r="M73" s="761">
        <v>4.38</v>
      </c>
      <c r="N73" s="39"/>
      <c r="O73" s="39"/>
      <c r="P73" s="39"/>
    </row>
    <row r="74" spans="1:16" ht="19.5" customHeight="1" x14ac:dyDescent="0.3">
      <c r="A74" s="349" t="s">
        <v>50</v>
      </c>
      <c r="B74" s="42"/>
      <c r="C74" s="145">
        <v>0.222</v>
      </c>
      <c r="D74" s="146">
        <v>0.222</v>
      </c>
      <c r="E74" s="146">
        <v>0.20100000000000001</v>
      </c>
      <c r="F74" s="147">
        <v>0.23200000000000001</v>
      </c>
      <c r="G74" s="323">
        <v>0.219</v>
      </c>
      <c r="H74" s="148"/>
      <c r="I74" s="145">
        <v>0.22500000000000001</v>
      </c>
      <c r="J74" s="146">
        <v>0.22500000000000001</v>
      </c>
      <c r="K74" s="146">
        <v>0.215</v>
      </c>
      <c r="L74" s="147">
        <v>0.215</v>
      </c>
      <c r="M74" s="323">
        <v>0.219</v>
      </c>
      <c r="N74" s="39"/>
      <c r="O74" s="39"/>
      <c r="P74" s="39"/>
    </row>
    <row r="75" spans="1:16" ht="19.5" customHeight="1" thickBot="1" x14ac:dyDescent="0.35">
      <c r="A75" s="350" t="s">
        <v>51</v>
      </c>
      <c r="B75" s="44"/>
      <c r="C75" s="766">
        <v>56241</v>
      </c>
      <c r="D75" s="767">
        <v>56587</v>
      </c>
      <c r="E75" s="767">
        <v>56963</v>
      </c>
      <c r="F75" s="768">
        <v>56887</v>
      </c>
      <c r="G75" s="769">
        <v>56673</v>
      </c>
      <c r="H75" s="122"/>
      <c r="I75" s="766">
        <v>57236</v>
      </c>
      <c r="J75" s="767">
        <v>57614</v>
      </c>
      <c r="K75" s="767">
        <v>57844</v>
      </c>
      <c r="L75" s="768">
        <v>57844</v>
      </c>
      <c r="M75" s="769">
        <v>56673</v>
      </c>
      <c r="N75" s="45"/>
      <c r="O75" s="45"/>
      <c r="P75" s="45"/>
    </row>
    <row r="76" spans="1:16" ht="16.350000000000001" customHeight="1" thickBot="1" x14ac:dyDescent="0.45">
      <c r="A76" s="25"/>
      <c r="B76" s="14"/>
      <c r="C76" s="27"/>
      <c r="D76" s="27"/>
      <c r="E76" s="28"/>
      <c r="F76" s="27"/>
      <c r="G76" s="27"/>
      <c r="H76" s="14"/>
      <c r="I76" s="27"/>
      <c r="J76" s="155"/>
      <c r="K76" s="155"/>
      <c r="L76" s="17"/>
      <c r="M76" s="27"/>
      <c r="N76" s="14"/>
      <c r="O76" s="14"/>
      <c r="P76" s="14"/>
    </row>
    <row r="77" spans="1:16" ht="23.25" customHeight="1" x14ac:dyDescent="0.4">
      <c r="A77" s="348" t="s">
        <v>53</v>
      </c>
      <c r="B77" s="50"/>
      <c r="C77" s="31"/>
      <c r="D77" s="29"/>
      <c r="E77" s="29"/>
      <c r="F77" s="48"/>
      <c r="G77" s="321"/>
      <c r="H77" s="14"/>
      <c r="I77" s="31"/>
      <c r="J77" s="189"/>
      <c r="K77" s="189"/>
      <c r="L77" s="172"/>
      <c r="M77" s="321"/>
      <c r="N77" s="53"/>
      <c r="O77" s="53"/>
      <c r="P77" s="53"/>
    </row>
    <row r="78" spans="1:16" ht="19.5" customHeight="1" x14ac:dyDescent="0.3">
      <c r="A78" s="311" t="s">
        <v>54</v>
      </c>
      <c r="B78" s="177"/>
      <c r="C78" s="743">
        <v>535.9</v>
      </c>
      <c r="D78" s="744">
        <v>584.1</v>
      </c>
      <c r="E78" s="744">
        <v>685.1</v>
      </c>
      <c r="F78" s="745">
        <v>770.6</v>
      </c>
      <c r="G78" s="757">
        <f>F78</f>
        <v>770.6</v>
      </c>
      <c r="H78" s="120"/>
      <c r="I78" s="743">
        <v>762.5</v>
      </c>
      <c r="J78" s="744">
        <v>777.4</v>
      </c>
      <c r="K78" s="744">
        <v>853.2</v>
      </c>
      <c r="L78" s="745">
        <v>853.2</v>
      </c>
      <c r="M78" s="757">
        <f>L78</f>
        <v>853.2</v>
      </c>
      <c r="N78" s="39"/>
      <c r="O78" s="39"/>
      <c r="P78" s="39"/>
    </row>
    <row r="79" spans="1:16" ht="19.5" customHeight="1" x14ac:dyDescent="0.3">
      <c r="A79" s="349" t="s">
        <v>119</v>
      </c>
      <c r="B79" s="177"/>
      <c r="C79" s="770">
        <v>262.3</v>
      </c>
      <c r="D79" s="771">
        <v>283</v>
      </c>
      <c r="E79" s="771">
        <v>282.3</v>
      </c>
      <c r="F79" s="772">
        <v>297.7</v>
      </c>
      <c r="G79" s="773">
        <f>F79</f>
        <v>297.7</v>
      </c>
      <c r="H79" s="135"/>
      <c r="I79" s="770">
        <v>307.2</v>
      </c>
      <c r="J79" s="771">
        <v>343.9</v>
      </c>
      <c r="K79" s="771">
        <v>339.1</v>
      </c>
      <c r="L79" s="772">
        <v>339.1</v>
      </c>
      <c r="M79" s="773">
        <f>L79</f>
        <v>339.1</v>
      </c>
      <c r="N79" s="39"/>
      <c r="O79" s="39"/>
      <c r="P79" s="39"/>
    </row>
    <row r="80" spans="1:16" ht="19.5" customHeight="1" x14ac:dyDescent="0.3">
      <c r="A80" s="311" t="s">
        <v>120</v>
      </c>
      <c r="B80" s="177"/>
      <c r="C80" s="743">
        <v>136.80000000000001</v>
      </c>
      <c r="D80" s="744">
        <v>123.4</v>
      </c>
      <c r="E80" s="744">
        <v>129.69999999999999</v>
      </c>
      <c r="F80" s="745">
        <v>104.7</v>
      </c>
      <c r="G80" s="757">
        <f>F80</f>
        <v>104.7</v>
      </c>
      <c r="H80" s="120"/>
      <c r="I80" s="743">
        <v>144.19999999999999</v>
      </c>
      <c r="J80" s="744">
        <v>135.80000000000001</v>
      </c>
      <c r="K80" s="744">
        <v>142.9</v>
      </c>
      <c r="L80" s="745">
        <v>142.9</v>
      </c>
      <c r="M80" s="757">
        <f>L80</f>
        <v>142.9</v>
      </c>
      <c r="N80" s="39"/>
      <c r="O80" s="39"/>
      <c r="P80" s="39"/>
    </row>
    <row r="81" spans="1:16" ht="19.5" customHeight="1" x14ac:dyDescent="0.3">
      <c r="A81" s="349" t="s">
        <v>121</v>
      </c>
      <c r="B81" s="177"/>
      <c r="C81" s="163">
        <v>83</v>
      </c>
      <c r="D81" s="190">
        <v>83</v>
      </c>
      <c r="E81" s="190">
        <v>81</v>
      </c>
      <c r="F81" s="136">
        <v>73</v>
      </c>
      <c r="G81" s="325">
        <f>F81</f>
        <v>73</v>
      </c>
      <c r="H81" s="137"/>
      <c r="I81" s="163">
        <v>78</v>
      </c>
      <c r="J81" s="190">
        <v>79</v>
      </c>
      <c r="K81" s="190">
        <v>75</v>
      </c>
      <c r="L81" s="136">
        <v>75</v>
      </c>
      <c r="M81" s="325">
        <f>L81</f>
        <v>75</v>
      </c>
      <c r="N81" s="39"/>
      <c r="O81" s="39"/>
      <c r="P81" s="39"/>
    </row>
    <row r="82" spans="1:16" ht="19.5" customHeight="1" thickBot="1" x14ac:dyDescent="0.35">
      <c r="A82" s="350" t="s">
        <v>57</v>
      </c>
      <c r="B82" s="177"/>
      <c r="C82" s="774">
        <v>790.3</v>
      </c>
      <c r="D82" s="775">
        <v>843.1</v>
      </c>
      <c r="E82" s="775">
        <v>908</v>
      </c>
      <c r="F82" s="776">
        <v>936.2</v>
      </c>
      <c r="G82" s="777">
        <f>F82</f>
        <v>936.2</v>
      </c>
      <c r="H82" s="135"/>
      <c r="I82" s="774">
        <v>962.2</v>
      </c>
      <c r="J82" s="191">
        <v>1013.2</v>
      </c>
      <c r="K82" s="191">
        <v>1053.2</v>
      </c>
      <c r="L82" s="176">
        <v>1053.2</v>
      </c>
      <c r="M82" s="777">
        <f>L82</f>
        <v>1053.2</v>
      </c>
      <c r="N82" s="39"/>
      <c r="O82" s="39"/>
      <c r="P82" s="39"/>
    </row>
    <row r="83" spans="1:16" ht="16.350000000000001" customHeight="1" thickBot="1" x14ac:dyDescent="0.45">
      <c r="A83" s="25"/>
      <c r="B83" s="14"/>
      <c r="C83" s="27"/>
      <c r="D83" s="27"/>
      <c r="E83" s="28"/>
      <c r="F83" s="27"/>
      <c r="G83" s="27"/>
      <c r="H83" s="14"/>
      <c r="I83" s="27"/>
      <c r="J83" s="155"/>
      <c r="K83" s="155"/>
      <c r="L83" s="17"/>
      <c r="M83" s="27"/>
      <c r="N83" s="14"/>
      <c r="O83" s="14"/>
      <c r="P83" s="14"/>
    </row>
    <row r="84" spans="1:16" ht="23.25" customHeight="1" x14ac:dyDescent="0.4">
      <c r="A84" s="348" t="s">
        <v>122</v>
      </c>
      <c r="B84" s="30"/>
      <c r="C84" s="31"/>
      <c r="D84" s="29"/>
      <c r="E84" s="32"/>
      <c r="F84" s="48"/>
      <c r="G84" s="321"/>
      <c r="H84" s="14"/>
      <c r="I84" s="31"/>
      <c r="J84" s="179"/>
      <c r="K84" s="179"/>
      <c r="L84" s="167"/>
      <c r="M84" s="321"/>
      <c r="N84" s="14"/>
      <c r="O84" s="14"/>
      <c r="P84" s="14"/>
    </row>
    <row r="85" spans="1:16" ht="19.5" customHeight="1" x14ac:dyDescent="0.3">
      <c r="A85" s="311" t="s">
        <v>59</v>
      </c>
      <c r="B85" s="41"/>
      <c r="C85" s="754">
        <v>7.3</v>
      </c>
      <c r="D85" s="756">
        <v>59.5</v>
      </c>
      <c r="E85" s="744">
        <v>102.3</v>
      </c>
      <c r="F85" s="745">
        <v>123.1</v>
      </c>
      <c r="G85" s="757">
        <v>292.2</v>
      </c>
      <c r="H85" s="120"/>
      <c r="I85" s="778">
        <v>-0.2</v>
      </c>
      <c r="J85" s="756">
        <v>44</v>
      </c>
      <c r="K85" s="744">
        <v>119</v>
      </c>
      <c r="L85" s="745">
        <v>119</v>
      </c>
      <c r="M85" s="757">
        <v>292.2</v>
      </c>
      <c r="N85" s="39"/>
      <c r="O85" s="39"/>
      <c r="P85" s="39"/>
    </row>
    <row r="86" spans="1:16" ht="19.5" customHeight="1" x14ac:dyDescent="0.3">
      <c r="A86" s="349" t="s">
        <v>60</v>
      </c>
      <c r="B86" s="41"/>
      <c r="C86" s="779">
        <v>-60.2</v>
      </c>
      <c r="D86" s="780">
        <v>-8.1999999999999993</v>
      </c>
      <c r="E86" s="780">
        <v>-9.5</v>
      </c>
      <c r="F86" s="781">
        <v>-34.200000000000003</v>
      </c>
      <c r="G86" s="782">
        <v>-112.1</v>
      </c>
      <c r="H86" s="126"/>
      <c r="I86" s="783">
        <v>-18.600000000000001</v>
      </c>
      <c r="J86" s="784">
        <v>-28.9</v>
      </c>
      <c r="K86" s="784">
        <v>-40.1</v>
      </c>
      <c r="L86" s="781">
        <v>-40.1</v>
      </c>
      <c r="M86" s="782">
        <v>-112.1</v>
      </c>
      <c r="N86" s="39"/>
      <c r="O86" s="39"/>
      <c r="P86" s="39"/>
    </row>
    <row r="87" spans="1:16" ht="19.5" customHeight="1" x14ac:dyDescent="0.3">
      <c r="A87" s="311" t="s">
        <v>61</v>
      </c>
      <c r="B87" s="41"/>
      <c r="C87" s="754">
        <v>4</v>
      </c>
      <c r="D87" s="785">
        <v>7.6</v>
      </c>
      <c r="E87" s="785">
        <v>9.3000000000000007</v>
      </c>
      <c r="F87" s="786">
        <v>2.1</v>
      </c>
      <c r="G87" s="752">
        <v>23</v>
      </c>
      <c r="H87" s="120"/>
      <c r="I87" s="753">
        <v>10.199999999999999</v>
      </c>
      <c r="J87" s="787">
        <v>-2</v>
      </c>
      <c r="K87" s="785">
        <v>4.9000000000000004</v>
      </c>
      <c r="L87" s="786">
        <v>4.9000000000000004</v>
      </c>
      <c r="M87" s="752">
        <v>23</v>
      </c>
      <c r="N87" s="39"/>
      <c r="O87" s="39"/>
      <c r="P87" s="39"/>
    </row>
    <row r="88" spans="1:16" ht="19.5" customHeight="1" x14ac:dyDescent="0.3">
      <c r="A88" s="349" t="s">
        <v>62</v>
      </c>
      <c r="B88" s="41"/>
      <c r="C88" s="788">
        <v>3</v>
      </c>
      <c r="D88" s="784">
        <v>-10.7</v>
      </c>
      <c r="E88" s="780">
        <v>-1</v>
      </c>
      <c r="F88" s="789">
        <v>-5.5</v>
      </c>
      <c r="G88" s="790">
        <v>-14.2</v>
      </c>
      <c r="H88" s="126"/>
      <c r="I88" s="791">
        <v>0.5</v>
      </c>
      <c r="J88" s="792">
        <v>1.7</v>
      </c>
      <c r="K88" s="780">
        <v>-8</v>
      </c>
      <c r="L88" s="789">
        <v>-8</v>
      </c>
      <c r="M88" s="790">
        <v>-14.2</v>
      </c>
      <c r="N88" s="39"/>
      <c r="O88" s="39"/>
      <c r="P88" s="39"/>
    </row>
    <row r="89" spans="1:16" ht="19.5" customHeight="1" x14ac:dyDescent="0.3">
      <c r="A89" s="311" t="s">
        <v>63</v>
      </c>
      <c r="B89" s="41"/>
      <c r="C89" s="793">
        <v>-45.8</v>
      </c>
      <c r="D89" s="794">
        <v>48.2</v>
      </c>
      <c r="E89" s="744">
        <v>101</v>
      </c>
      <c r="F89" s="755">
        <f>SUM(F85:F88)</f>
        <v>85.499999999999986</v>
      </c>
      <c r="G89" s="757">
        <v>188.9</v>
      </c>
      <c r="H89" s="126"/>
      <c r="I89" s="778">
        <v>-8</v>
      </c>
      <c r="J89" s="756">
        <v>14.9</v>
      </c>
      <c r="K89" s="756">
        <v>75.8</v>
      </c>
      <c r="L89" s="755">
        <v>75.8</v>
      </c>
      <c r="M89" s="757">
        <v>188.9</v>
      </c>
      <c r="N89" s="39"/>
      <c r="O89" s="39"/>
      <c r="P89" s="39"/>
    </row>
    <row r="90" spans="1:16" ht="19.5" customHeight="1" x14ac:dyDescent="0.3">
      <c r="A90" s="349" t="s">
        <v>123</v>
      </c>
      <c r="B90" s="41"/>
      <c r="C90" s="779">
        <v>-10.7</v>
      </c>
      <c r="D90" s="780">
        <v>-8.6</v>
      </c>
      <c r="E90" s="780">
        <v>-8.1999999999999993</v>
      </c>
      <c r="F90" s="781">
        <v>-10.1</v>
      </c>
      <c r="G90" s="790">
        <v>-37.6</v>
      </c>
      <c r="H90" s="126"/>
      <c r="I90" s="161">
        <v>-13.4</v>
      </c>
      <c r="J90" s="784">
        <v>-11.6</v>
      </c>
      <c r="K90" s="784">
        <v>-27.3</v>
      </c>
      <c r="L90" s="781">
        <v>-27.3</v>
      </c>
      <c r="M90" s="790">
        <v>-37.6</v>
      </c>
      <c r="N90" s="39"/>
      <c r="O90" s="39"/>
      <c r="P90" s="39"/>
    </row>
    <row r="91" spans="1:16" ht="19.5" customHeight="1" x14ac:dyDescent="0.3">
      <c r="A91" s="311" t="s">
        <v>124</v>
      </c>
      <c r="B91" s="41"/>
      <c r="C91" s="795">
        <v>-3.4</v>
      </c>
      <c r="D91" s="794">
        <v>50.9</v>
      </c>
      <c r="E91" s="756">
        <v>94.1</v>
      </c>
      <c r="F91" s="745">
        <v>113</v>
      </c>
      <c r="G91" s="757">
        <v>254.6</v>
      </c>
      <c r="H91" s="126"/>
      <c r="I91" s="162">
        <v>-13.6</v>
      </c>
      <c r="J91" s="756">
        <v>32.4</v>
      </c>
      <c r="K91" s="756">
        <v>91.8</v>
      </c>
      <c r="L91" s="755">
        <v>91.8</v>
      </c>
      <c r="M91" s="757">
        <v>254.6</v>
      </c>
      <c r="N91" s="39"/>
      <c r="O91" s="39"/>
      <c r="P91" s="39"/>
    </row>
    <row r="92" spans="1:16" ht="19.5" customHeight="1" thickBot="1" x14ac:dyDescent="0.35">
      <c r="A92" s="351" t="s">
        <v>125</v>
      </c>
      <c r="B92" s="34"/>
      <c r="C92" s="144">
        <f>ROUND(C91/C$71,3)</f>
        <v>-6.5000000000000002E-2</v>
      </c>
      <c r="D92" s="195">
        <f>ROUND(D91/D$71,3)</f>
        <v>0.89100000000000001</v>
      </c>
      <c r="E92" s="195">
        <f>ROUND(E91/E$71,3)</f>
        <v>1.417</v>
      </c>
      <c r="F92" s="196">
        <f>ROUND(F91/F$71,3)</f>
        <v>1.5629999999999999</v>
      </c>
      <c r="G92" s="326">
        <f>ROUND(G91/G$71,3)</f>
        <v>1.0269999999999999</v>
      </c>
      <c r="H92" s="35"/>
      <c r="I92" s="144">
        <v>-0.191</v>
      </c>
      <c r="J92" s="188">
        <v>0.44</v>
      </c>
      <c r="K92" s="203">
        <v>1.1439999999999999</v>
      </c>
      <c r="L92" s="194">
        <v>1.1439999999999999</v>
      </c>
      <c r="M92" s="326">
        <f>ROUND(M91/M$71,3)</f>
        <v>1.0269999999999999</v>
      </c>
      <c r="N92" s="35"/>
      <c r="O92" s="35"/>
      <c r="P92" s="35"/>
    </row>
    <row r="93" spans="1:16" ht="16.350000000000001" customHeight="1" thickBot="1" x14ac:dyDescent="0.45">
      <c r="A93" s="25"/>
      <c r="B93" s="14"/>
      <c r="C93" s="27"/>
      <c r="D93" s="27"/>
      <c r="E93" s="28"/>
      <c r="F93" s="27"/>
      <c r="G93" s="27"/>
      <c r="H93" s="14"/>
      <c r="I93" s="27"/>
      <c r="J93" s="155"/>
      <c r="K93" s="155"/>
      <c r="L93" s="17"/>
      <c r="M93" s="27"/>
      <c r="N93" s="14"/>
      <c r="O93" s="14"/>
      <c r="P93" s="14"/>
    </row>
    <row r="94" spans="1:16" ht="23.25" customHeight="1" x14ac:dyDescent="0.4">
      <c r="A94" s="348" t="s">
        <v>67</v>
      </c>
      <c r="B94" s="30"/>
      <c r="C94" s="31"/>
      <c r="D94" s="29"/>
      <c r="E94" s="32"/>
      <c r="F94" s="48"/>
      <c r="G94" s="321"/>
      <c r="H94" s="14"/>
      <c r="I94" s="31"/>
      <c r="J94" s="179"/>
      <c r="K94" s="179"/>
      <c r="L94" s="167"/>
      <c r="M94" s="321"/>
      <c r="N94" s="14"/>
      <c r="O94" s="14"/>
      <c r="P94" s="14"/>
    </row>
    <row r="95" spans="1:16" ht="19.5" customHeight="1" x14ac:dyDescent="0.3">
      <c r="A95" s="347" t="s">
        <v>68</v>
      </c>
      <c r="B95" s="33"/>
      <c r="C95" s="24"/>
      <c r="D95" s="63"/>
      <c r="E95" s="64"/>
      <c r="F95" s="23"/>
      <c r="G95" s="319"/>
      <c r="H95" s="12"/>
      <c r="I95" s="24"/>
      <c r="J95" s="183"/>
      <c r="K95" s="183"/>
      <c r="L95" s="166"/>
      <c r="M95" s="319"/>
      <c r="N95" s="12"/>
      <c r="O95" s="12"/>
      <c r="P95" s="12"/>
    </row>
    <row r="96" spans="1:16" ht="19.5" customHeight="1" x14ac:dyDescent="0.3">
      <c r="A96" s="311" t="s">
        <v>126</v>
      </c>
      <c r="B96" s="34"/>
      <c r="C96" s="141">
        <v>0.627</v>
      </c>
      <c r="D96" s="142">
        <v>0.64600000000000002</v>
      </c>
      <c r="E96" s="142">
        <v>0.65</v>
      </c>
      <c r="F96" s="143">
        <v>0.65300000000000002</v>
      </c>
      <c r="G96" s="796">
        <v>0.64500000000000002</v>
      </c>
      <c r="H96" s="35"/>
      <c r="I96" s="141">
        <v>0.67</v>
      </c>
      <c r="J96" s="184">
        <v>0.67600000000000005</v>
      </c>
      <c r="K96" s="184">
        <v>0.68300000000000005</v>
      </c>
      <c r="L96" s="168">
        <v>0.68300000000000005</v>
      </c>
      <c r="M96" s="796">
        <v>0.64500000000000002</v>
      </c>
      <c r="N96" s="35"/>
      <c r="O96" s="35"/>
      <c r="P96" s="35"/>
    </row>
    <row r="97" spans="1:16" ht="19.5" customHeight="1" x14ac:dyDescent="0.3">
      <c r="A97" s="349" t="s">
        <v>127</v>
      </c>
      <c r="B97" s="34"/>
      <c r="C97" s="138">
        <v>0.16</v>
      </c>
      <c r="D97" s="139">
        <v>0.15</v>
      </c>
      <c r="E97" s="139">
        <v>0.151</v>
      </c>
      <c r="F97" s="140">
        <v>0.14399999999999999</v>
      </c>
      <c r="G97" s="797">
        <v>0.151</v>
      </c>
      <c r="H97" s="35"/>
      <c r="I97" s="138">
        <v>0.14199999999999999</v>
      </c>
      <c r="J97" s="185">
        <v>0.13500000000000001</v>
      </c>
      <c r="K97" s="185">
        <v>0.13100000000000001</v>
      </c>
      <c r="L97" s="169">
        <v>0.13100000000000001</v>
      </c>
      <c r="M97" s="797">
        <v>0.151</v>
      </c>
      <c r="N97" s="35"/>
      <c r="O97" s="35"/>
      <c r="P97" s="35"/>
    </row>
    <row r="98" spans="1:16" ht="19.5" customHeight="1" x14ac:dyDescent="0.3">
      <c r="A98" s="311" t="s">
        <v>128</v>
      </c>
      <c r="B98" s="34"/>
      <c r="C98" s="141">
        <v>7.9000000000000001E-2</v>
      </c>
      <c r="D98" s="142">
        <v>7.8E-2</v>
      </c>
      <c r="E98" s="142">
        <v>7.3999999999999996E-2</v>
      </c>
      <c r="F98" s="143">
        <v>7.1999999999999995E-2</v>
      </c>
      <c r="G98" s="796">
        <v>7.5999999999999998E-2</v>
      </c>
      <c r="H98" s="35"/>
      <c r="I98" s="141">
        <v>7.2999999999999995E-2</v>
      </c>
      <c r="J98" s="184">
        <v>6.6000000000000003E-2</v>
      </c>
      <c r="K98" s="184">
        <v>6.2E-2</v>
      </c>
      <c r="L98" s="168">
        <v>6.2E-2</v>
      </c>
      <c r="M98" s="796">
        <v>7.5999999999999998E-2</v>
      </c>
      <c r="N98" s="35"/>
      <c r="O98" s="35"/>
      <c r="P98" s="35"/>
    </row>
    <row r="99" spans="1:16" ht="19.5" customHeight="1" x14ac:dyDescent="0.3">
      <c r="A99" s="349" t="s">
        <v>129</v>
      </c>
      <c r="B99" s="34"/>
      <c r="C99" s="138">
        <v>4.1000000000000002E-2</v>
      </c>
      <c r="D99" s="139">
        <v>3.4000000000000002E-2</v>
      </c>
      <c r="E99" s="139">
        <v>2.9000000000000001E-2</v>
      </c>
      <c r="F99" s="140">
        <v>3.4000000000000002E-2</v>
      </c>
      <c r="G99" s="797">
        <v>3.4000000000000002E-2</v>
      </c>
      <c r="H99" s="35"/>
      <c r="I99" s="138">
        <v>2.7E-2</v>
      </c>
      <c r="J99" s="185">
        <v>3.7999999999999999E-2</v>
      </c>
      <c r="K99" s="185">
        <v>3.9E-2</v>
      </c>
      <c r="L99" s="169">
        <v>3.9E-2</v>
      </c>
      <c r="M99" s="797">
        <v>3.4000000000000002E-2</v>
      </c>
      <c r="N99" s="35"/>
      <c r="O99" s="35"/>
      <c r="P99" s="35"/>
    </row>
    <row r="100" spans="1:16" ht="19.5" customHeight="1" x14ac:dyDescent="0.3">
      <c r="A100" s="311" t="s">
        <v>130</v>
      </c>
      <c r="B100" s="34"/>
      <c r="C100" s="141">
        <v>3.3000000000000002E-2</v>
      </c>
      <c r="D100" s="142">
        <v>0.03</v>
      </c>
      <c r="E100" s="142">
        <v>3.3000000000000002E-2</v>
      </c>
      <c r="F100" s="143">
        <v>3.1E-2</v>
      </c>
      <c r="G100" s="796">
        <v>3.2000000000000001E-2</v>
      </c>
      <c r="H100" s="35"/>
      <c r="I100" s="141">
        <v>2.9000000000000001E-2</v>
      </c>
      <c r="J100" s="184">
        <v>2.5999999999999999E-2</v>
      </c>
      <c r="K100" s="184">
        <v>2.8000000000000001E-2</v>
      </c>
      <c r="L100" s="168">
        <v>2.8000000000000001E-2</v>
      </c>
      <c r="M100" s="796">
        <v>3.2000000000000001E-2</v>
      </c>
      <c r="N100" s="35"/>
      <c r="O100" s="35"/>
      <c r="P100" s="35"/>
    </row>
    <row r="101" spans="1:16" ht="19.5" customHeight="1" x14ac:dyDescent="0.3">
      <c r="A101" s="349" t="s">
        <v>131</v>
      </c>
      <c r="B101" s="34"/>
      <c r="C101" s="138">
        <v>2.9000000000000001E-2</v>
      </c>
      <c r="D101" s="139">
        <v>0.03</v>
      </c>
      <c r="E101" s="139">
        <v>2.9000000000000001E-2</v>
      </c>
      <c r="F101" s="140">
        <v>2.8000000000000001E-2</v>
      </c>
      <c r="G101" s="797">
        <v>2.9000000000000001E-2</v>
      </c>
      <c r="H101" s="35"/>
      <c r="I101" s="138">
        <v>2.4E-2</v>
      </c>
      <c r="J101" s="185">
        <v>2.1000000000000001E-2</v>
      </c>
      <c r="K101" s="185">
        <v>2.4E-2</v>
      </c>
      <c r="L101" s="169">
        <v>2.4E-2</v>
      </c>
      <c r="M101" s="797">
        <v>2.9000000000000001E-2</v>
      </c>
      <c r="N101" s="35"/>
      <c r="O101" s="35"/>
      <c r="P101" s="35"/>
    </row>
    <row r="102" spans="1:16" ht="19.5" customHeight="1" x14ac:dyDescent="0.3">
      <c r="A102" s="311" t="s">
        <v>132</v>
      </c>
      <c r="B102" s="34"/>
      <c r="C102" s="141">
        <v>8.9999999999999993E-3</v>
      </c>
      <c r="D102" s="142">
        <v>1.0999999999999999E-2</v>
      </c>
      <c r="E102" s="142">
        <v>1.0999999999999999E-2</v>
      </c>
      <c r="F102" s="143">
        <v>1.0999999999999999E-2</v>
      </c>
      <c r="G102" s="796">
        <v>1.0999999999999999E-2</v>
      </c>
      <c r="H102" s="35"/>
      <c r="I102" s="141">
        <v>1.0999999999999999E-2</v>
      </c>
      <c r="J102" s="184">
        <v>1.0999999999999999E-2</v>
      </c>
      <c r="K102" s="184">
        <v>8.0000000000000002E-3</v>
      </c>
      <c r="L102" s="168">
        <v>8.0000000000000002E-3</v>
      </c>
      <c r="M102" s="796">
        <v>1.0999999999999999E-2</v>
      </c>
      <c r="N102" s="35"/>
      <c r="O102" s="35"/>
      <c r="P102" s="35"/>
    </row>
    <row r="103" spans="1:16" ht="19.5" customHeight="1" x14ac:dyDescent="0.3">
      <c r="A103" s="349" t="s">
        <v>75</v>
      </c>
      <c r="B103" s="34"/>
      <c r="C103" s="138">
        <v>2.1999999999999999E-2</v>
      </c>
      <c r="D103" s="139">
        <v>2.1000000000000001E-2</v>
      </c>
      <c r="E103" s="139">
        <v>2.3E-2</v>
      </c>
      <c r="F103" s="140">
        <v>2.7E-2</v>
      </c>
      <c r="G103" s="797">
        <v>2.1999999999999999E-2</v>
      </c>
      <c r="H103" s="35"/>
      <c r="I103" s="138">
        <v>2.4E-2</v>
      </c>
      <c r="J103" s="185">
        <v>2.7E-2</v>
      </c>
      <c r="K103" s="185">
        <v>2.5000000000000001E-2</v>
      </c>
      <c r="L103" s="169">
        <v>2.5000000000000001E-2</v>
      </c>
      <c r="M103" s="797">
        <v>2.1999999999999999E-2</v>
      </c>
      <c r="N103" s="35"/>
      <c r="O103" s="35"/>
      <c r="P103" s="35"/>
    </row>
    <row r="104" spans="1:16" ht="19.5" customHeight="1" x14ac:dyDescent="0.3">
      <c r="A104" s="347" t="s">
        <v>169</v>
      </c>
      <c r="B104" s="38"/>
      <c r="C104" s="36"/>
      <c r="D104" s="65"/>
      <c r="E104" s="66"/>
      <c r="F104" s="37"/>
      <c r="G104" s="327"/>
      <c r="H104" s="39"/>
      <c r="I104" s="36"/>
      <c r="J104" s="186"/>
      <c r="K104" s="186"/>
      <c r="L104" s="170"/>
      <c r="M104" s="327"/>
      <c r="N104" s="39"/>
      <c r="O104" s="39"/>
      <c r="P104" s="39"/>
    </row>
    <row r="105" spans="1:16" ht="19.5" customHeight="1" x14ac:dyDescent="0.3">
      <c r="A105" s="197" t="s">
        <v>126</v>
      </c>
      <c r="B105" s="34"/>
      <c r="C105" s="141">
        <v>0.52800000000000002</v>
      </c>
      <c r="D105" s="142">
        <v>0.58599999999999997</v>
      </c>
      <c r="E105" s="142">
        <v>0.60799999999999998</v>
      </c>
      <c r="F105" s="143">
        <v>0.61499999999999999</v>
      </c>
      <c r="G105" s="796">
        <v>0.58499999999999996</v>
      </c>
      <c r="H105" s="35"/>
      <c r="I105" s="141">
        <v>0.55000000000000004</v>
      </c>
      <c r="J105" s="184">
        <v>0.60399999999999998</v>
      </c>
      <c r="K105" s="184">
        <v>0.61699999999999999</v>
      </c>
      <c r="L105" s="168">
        <v>0.61699999999999999</v>
      </c>
      <c r="M105" s="796">
        <v>0.58499999999999996</v>
      </c>
      <c r="N105" s="35"/>
      <c r="O105" s="35"/>
      <c r="P105" s="35"/>
    </row>
    <row r="106" spans="1:16" ht="19.5" customHeight="1" x14ac:dyDescent="0.3">
      <c r="A106" s="199" t="s">
        <v>129</v>
      </c>
      <c r="B106" s="34"/>
      <c r="C106" s="138">
        <v>0.114</v>
      </c>
      <c r="D106" s="139">
        <v>9.4E-2</v>
      </c>
      <c r="E106" s="139">
        <v>9.0999999999999998E-2</v>
      </c>
      <c r="F106" s="140">
        <v>0.09</v>
      </c>
      <c r="G106" s="797">
        <v>9.6000000000000002E-2</v>
      </c>
      <c r="H106" s="35"/>
      <c r="I106" s="138">
        <v>0.106</v>
      </c>
      <c r="J106" s="185">
        <v>9.2999999999999999E-2</v>
      </c>
      <c r="K106" s="185">
        <v>9.0999999999999998E-2</v>
      </c>
      <c r="L106" s="169">
        <v>9.0999999999999998E-2</v>
      </c>
      <c r="M106" s="797">
        <v>9.6000000000000002E-2</v>
      </c>
      <c r="N106" s="35"/>
      <c r="O106" s="35"/>
      <c r="P106" s="35"/>
    </row>
    <row r="107" spans="1:16" ht="19.5" customHeight="1" x14ac:dyDescent="0.3">
      <c r="A107" s="197" t="s">
        <v>134</v>
      </c>
      <c r="B107" s="34"/>
      <c r="C107" s="141">
        <v>6.0999999999999999E-2</v>
      </c>
      <c r="D107" s="142">
        <v>5.6000000000000001E-2</v>
      </c>
      <c r="E107" s="142">
        <v>5.0999999999999997E-2</v>
      </c>
      <c r="F107" s="143">
        <v>4.7E-2</v>
      </c>
      <c r="G107" s="796">
        <v>5.3999999999999999E-2</v>
      </c>
      <c r="H107" s="35"/>
      <c r="I107" s="141">
        <v>5.0999999999999997E-2</v>
      </c>
      <c r="J107" s="184">
        <v>4.9000000000000002E-2</v>
      </c>
      <c r="K107" s="184">
        <v>4.7E-2</v>
      </c>
      <c r="L107" s="168">
        <v>4.7E-2</v>
      </c>
      <c r="M107" s="796">
        <v>5.3999999999999999E-2</v>
      </c>
      <c r="N107" s="35"/>
      <c r="O107" s="35"/>
      <c r="P107" s="35"/>
    </row>
    <row r="108" spans="1:16" ht="19.5" customHeight="1" x14ac:dyDescent="0.3">
      <c r="A108" s="199" t="s">
        <v>135</v>
      </c>
      <c r="B108" s="34"/>
      <c r="C108" s="138">
        <v>6.4000000000000001E-2</v>
      </c>
      <c r="D108" s="139">
        <v>5.3999999999999999E-2</v>
      </c>
      <c r="E108" s="139">
        <v>0.05</v>
      </c>
      <c r="F108" s="140">
        <v>4.3999999999999997E-2</v>
      </c>
      <c r="G108" s="797">
        <v>5.1999999999999998E-2</v>
      </c>
      <c r="H108" s="35"/>
      <c r="I108" s="138">
        <v>4.9000000000000002E-2</v>
      </c>
      <c r="J108" s="185">
        <v>4.5999999999999999E-2</v>
      </c>
      <c r="K108" s="185">
        <v>4.1000000000000002E-2</v>
      </c>
      <c r="L108" s="169">
        <v>4.1000000000000002E-2</v>
      </c>
      <c r="M108" s="797">
        <v>5.1999999999999998E-2</v>
      </c>
      <c r="N108" s="35"/>
      <c r="O108" s="35"/>
      <c r="P108" s="35"/>
    </row>
    <row r="109" spans="1:16" ht="19.5" customHeight="1" x14ac:dyDescent="0.3">
      <c r="A109" s="197" t="s">
        <v>128</v>
      </c>
      <c r="B109" s="34"/>
      <c r="C109" s="141">
        <v>5.1999999999999998E-2</v>
      </c>
      <c r="D109" s="142">
        <v>4.2000000000000003E-2</v>
      </c>
      <c r="E109" s="142">
        <v>3.6999999999999998E-2</v>
      </c>
      <c r="F109" s="143">
        <v>4.1000000000000002E-2</v>
      </c>
      <c r="G109" s="796">
        <v>4.2999999999999997E-2</v>
      </c>
      <c r="H109" s="35"/>
      <c r="I109" s="141">
        <v>5.5E-2</v>
      </c>
      <c r="J109" s="184">
        <v>4.2000000000000003E-2</v>
      </c>
      <c r="K109" s="184">
        <v>3.6999999999999998E-2</v>
      </c>
      <c r="L109" s="168">
        <v>3.6999999999999998E-2</v>
      </c>
      <c r="M109" s="796">
        <v>4.2999999999999997E-2</v>
      </c>
      <c r="N109" s="35"/>
      <c r="O109" s="35"/>
      <c r="P109" s="35"/>
    </row>
    <row r="110" spans="1:16" ht="19.5" customHeight="1" x14ac:dyDescent="0.3">
      <c r="A110" s="199" t="s">
        <v>130</v>
      </c>
      <c r="B110" s="34"/>
      <c r="C110" s="138">
        <v>4.2999999999999997E-2</v>
      </c>
      <c r="D110" s="139">
        <v>0.04</v>
      </c>
      <c r="E110" s="139">
        <v>3.9E-2</v>
      </c>
      <c r="F110" s="140">
        <v>3.7999999999999999E-2</v>
      </c>
      <c r="G110" s="797">
        <v>0.04</v>
      </c>
      <c r="H110" s="35"/>
      <c r="I110" s="138">
        <v>4.1000000000000002E-2</v>
      </c>
      <c r="J110" s="185">
        <v>2.8000000000000001E-2</v>
      </c>
      <c r="K110" s="185">
        <v>3.1E-2</v>
      </c>
      <c r="L110" s="169">
        <v>3.1E-2</v>
      </c>
      <c r="M110" s="797">
        <v>0.04</v>
      </c>
      <c r="N110" s="35"/>
      <c r="O110" s="35"/>
      <c r="P110" s="35"/>
    </row>
    <row r="111" spans="1:16" ht="19.5" customHeight="1" x14ac:dyDescent="0.3">
      <c r="A111" s="197" t="s">
        <v>127</v>
      </c>
      <c r="B111" s="34"/>
      <c r="C111" s="141">
        <v>2.7E-2</v>
      </c>
      <c r="D111" s="142">
        <v>2.5999999999999999E-2</v>
      </c>
      <c r="E111" s="142">
        <v>2.4E-2</v>
      </c>
      <c r="F111" s="143">
        <v>2.1999999999999999E-2</v>
      </c>
      <c r="G111" s="796">
        <v>2.5000000000000001E-2</v>
      </c>
      <c r="H111" s="35"/>
      <c r="I111" s="141">
        <v>2.9000000000000001E-2</v>
      </c>
      <c r="J111" s="184">
        <v>3.1E-2</v>
      </c>
      <c r="K111" s="184">
        <v>3.1E-2</v>
      </c>
      <c r="L111" s="168">
        <v>3.1E-2</v>
      </c>
      <c r="M111" s="796">
        <v>2.5000000000000001E-2</v>
      </c>
      <c r="N111" s="35"/>
      <c r="O111" s="35"/>
      <c r="P111" s="35"/>
    </row>
    <row r="112" spans="1:16" ht="19.5" customHeight="1" x14ac:dyDescent="0.3">
      <c r="A112" s="199" t="s">
        <v>136</v>
      </c>
      <c r="B112" s="34"/>
      <c r="C112" s="138">
        <v>2.1000000000000001E-2</v>
      </c>
      <c r="D112" s="139">
        <v>2.1999999999999999E-2</v>
      </c>
      <c r="E112" s="139">
        <v>1.7999999999999999E-2</v>
      </c>
      <c r="F112" s="140">
        <v>1.9E-2</v>
      </c>
      <c r="G112" s="797">
        <v>0.02</v>
      </c>
      <c r="H112" s="35"/>
      <c r="I112" s="138">
        <v>2.1000000000000001E-2</v>
      </c>
      <c r="J112" s="185">
        <v>2.1000000000000001E-2</v>
      </c>
      <c r="K112" s="185">
        <v>2.1999999999999999E-2</v>
      </c>
      <c r="L112" s="169">
        <v>2.1999999999999999E-2</v>
      </c>
      <c r="M112" s="797">
        <v>0.02</v>
      </c>
      <c r="N112" s="35"/>
      <c r="O112" s="35"/>
      <c r="P112" s="35"/>
    </row>
    <row r="113" spans="1:16" ht="19.5" customHeight="1" x14ac:dyDescent="0.3">
      <c r="A113" s="197" t="s">
        <v>132</v>
      </c>
      <c r="B113" s="34"/>
      <c r="C113" s="141">
        <v>2.1999999999999999E-2</v>
      </c>
      <c r="D113" s="142">
        <v>1.7999999999999999E-2</v>
      </c>
      <c r="E113" s="142">
        <v>1.7000000000000001E-2</v>
      </c>
      <c r="F113" s="143">
        <v>1.7000000000000001E-2</v>
      </c>
      <c r="G113" s="796">
        <v>1.9E-2</v>
      </c>
      <c r="H113" s="35"/>
      <c r="I113" s="141">
        <v>2.1000000000000001E-2</v>
      </c>
      <c r="J113" s="184">
        <v>1.6E-2</v>
      </c>
      <c r="K113" s="184">
        <v>1.6E-2</v>
      </c>
      <c r="L113" s="168">
        <v>1.6E-2</v>
      </c>
      <c r="M113" s="796">
        <v>1.9E-2</v>
      </c>
      <c r="N113" s="35"/>
      <c r="O113" s="35"/>
      <c r="P113" s="35"/>
    </row>
    <row r="114" spans="1:16" ht="19.5" customHeight="1" x14ac:dyDescent="0.3">
      <c r="A114" s="199" t="s">
        <v>131</v>
      </c>
      <c r="B114" s="34"/>
      <c r="C114" s="138">
        <v>1.2E-2</v>
      </c>
      <c r="D114" s="139">
        <v>0.01</v>
      </c>
      <c r="E114" s="139">
        <v>0.01</v>
      </c>
      <c r="F114" s="140">
        <v>0.01</v>
      </c>
      <c r="G114" s="797">
        <v>1.0999999999999999E-2</v>
      </c>
      <c r="H114" s="35"/>
      <c r="I114" s="138">
        <v>1.4E-2</v>
      </c>
      <c r="J114" s="185">
        <v>0.01</v>
      </c>
      <c r="K114" s="185">
        <v>8.9999999999999993E-3</v>
      </c>
      <c r="L114" s="169">
        <v>8.9999999999999993E-3</v>
      </c>
      <c r="M114" s="797">
        <v>1.0999999999999999E-2</v>
      </c>
      <c r="N114" s="35"/>
      <c r="O114" s="35"/>
      <c r="P114" s="35"/>
    </row>
    <row r="115" spans="1:16" ht="19.5" customHeight="1" x14ac:dyDescent="0.3">
      <c r="A115" s="197" t="s">
        <v>137</v>
      </c>
      <c r="B115" s="34"/>
      <c r="C115" s="141">
        <v>0</v>
      </c>
      <c r="D115" s="142">
        <v>0</v>
      </c>
      <c r="E115" s="142">
        <v>0</v>
      </c>
      <c r="F115" s="143">
        <v>0</v>
      </c>
      <c r="G115" s="796">
        <v>0</v>
      </c>
      <c r="H115" s="35"/>
      <c r="I115" s="141">
        <v>0</v>
      </c>
      <c r="J115" s="184">
        <v>0</v>
      </c>
      <c r="K115" s="184">
        <v>0</v>
      </c>
      <c r="L115" s="168">
        <v>0</v>
      </c>
      <c r="M115" s="796">
        <v>0</v>
      </c>
      <c r="N115" s="35"/>
      <c r="O115" s="35"/>
      <c r="P115" s="35"/>
    </row>
    <row r="116" spans="1:16" ht="19.5" customHeight="1" x14ac:dyDescent="0.3">
      <c r="A116" s="199" t="s">
        <v>138</v>
      </c>
      <c r="B116" s="34"/>
      <c r="C116" s="138">
        <v>0</v>
      </c>
      <c r="D116" s="139">
        <v>0</v>
      </c>
      <c r="E116" s="139">
        <v>0</v>
      </c>
      <c r="F116" s="140">
        <v>0</v>
      </c>
      <c r="G116" s="797">
        <v>0</v>
      </c>
      <c r="H116" s="35"/>
      <c r="I116" s="138">
        <v>0</v>
      </c>
      <c r="J116" s="185">
        <v>0</v>
      </c>
      <c r="K116" s="185">
        <v>0</v>
      </c>
      <c r="L116" s="169">
        <v>0</v>
      </c>
      <c r="M116" s="797">
        <v>0</v>
      </c>
      <c r="N116" s="35"/>
      <c r="O116" s="35"/>
      <c r="P116" s="35"/>
    </row>
    <row r="117" spans="1:16" ht="19.5" customHeight="1" thickBot="1" x14ac:dyDescent="0.35">
      <c r="A117" s="350" t="s">
        <v>75</v>
      </c>
      <c r="B117" s="34"/>
      <c r="C117" s="798">
        <v>5.6000000000000001E-2</v>
      </c>
      <c r="D117" s="799">
        <v>5.1999999999999998E-2</v>
      </c>
      <c r="E117" s="799">
        <v>5.5E-2</v>
      </c>
      <c r="F117" s="800">
        <v>5.7000000000000002E-2</v>
      </c>
      <c r="G117" s="801">
        <v>5.5E-2</v>
      </c>
      <c r="H117" s="35"/>
      <c r="I117" s="798">
        <v>6.3E-2</v>
      </c>
      <c r="J117" s="187">
        <v>0.06</v>
      </c>
      <c r="K117" s="187">
        <v>5.8000000000000003E-2</v>
      </c>
      <c r="L117" s="171">
        <v>5.8000000000000003E-2</v>
      </c>
      <c r="M117" s="801">
        <v>5.5E-2</v>
      </c>
      <c r="N117" s="35"/>
      <c r="O117" s="35"/>
      <c r="P117" s="35"/>
    </row>
    <row r="118" spans="1:16" ht="16.350000000000001" customHeight="1" thickBot="1" x14ac:dyDescent="0.35">
      <c r="A118" s="75"/>
      <c r="C118" s="75"/>
      <c r="D118" s="75"/>
      <c r="E118" s="76"/>
      <c r="F118" s="75"/>
      <c r="G118" s="75"/>
      <c r="H118" s="75"/>
      <c r="I118" s="75"/>
      <c r="L118" s="17"/>
      <c r="M118" s="75"/>
    </row>
    <row r="119" spans="1:16" ht="23.25" customHeight="1" x14ac:dyDescent="0.4">
      <c r="A119" s="348" t="s">
        <v>82</v>
      </c>
      <c r="B119" s="53"/>
      <c r="C119" s="51"/>
      <c r="D119" s="49"/>
      <c r="E119" s="52"/>
      <c r="F119" s="207"/>
      <c r="G119" s="207"/>
      <c r="H119" s="14"/>
      <c r="I119" s="51"/>
      <c r="J119" s="189"/>
      <c r="K119" s="189"/>
      <c r="L119" s="172"/>
      <c r="M119" s="207"/>
      <c r="N119" s="14"/>
      <c r="O119" s="14"/>
      <c r="P119" s="14"/>
    </row>
    <row r="120" spans="1:16" ht="19.5" customHeight="1" x14ac:dyDescent="0.3">
      <c r="A120" s="311" t="s">
        <v>83</v>
      </c>
      <c r="B120" s="209"/>
      <c r="C120" s="802">
        <v>26705</v>
      </c>
      <c r="D120" s="803">
        <v>27431</v>
      </c>
      <c r="E120" s="803">
        <v>28447</v>
      </c>
      <c r="F120" s="804">
        <v>30156</v>
      </c>
      <c r="G120" s="804">
        <f>F120</f>
        <v>30156</v>
      </c>
      <c r="H120" s="54"/>
      <c r="I120" s="802">
        <v>31412</v>
      </c>
      <c r="J120" s="192">
        <v>33111</v>
      </c>
      <c r="K120" s="192">
        <v>35451</v>
      </c>
      <c r="L120" s="173">
        <v>35451</v>
      </c>
      <c r="M120" s="804">
        <f>L120</f>
        <v>35451</v>
      </c>
      <c r="N120" s="54"/>
      <c r="O120" s="54"/>
      <c r="P120" s="54"/>
    </row>
    <row r="121" spans="1:16" s="104" customFormat="1" ht="19.5" customHeight="1" x14ac:dyDescent="0.3">
      <c r="A121" s="153" t="s">
        <v>84</v>
      </c>
      <c r="B121" s="129"/>
      <c r="C121" s="127">
        <v>0.19</v>
      </c>
      <c r="D121" s="193">
        <v>0.18099999999999999</v>
      </c>
      <c r="E121" s="193">
        <v>0.159</v>
      </c>
      <c r="F121" s="128">
        <v>0.16200000000000001</v>
      </c>
      <c r="G121" s="128">
        <f>F121</f>
        <v>0.16200000000000001</v>
      </c>
      <c r="H121" s="129"/>
      <c r="I121" s="127">
        <v>0.17599999999999999</v>
      </c>
      <c r="J121" s="193">
        <v>0.20699999999999999</v>
      </c>
      <c r="K121" s="193">
        <v>0.246</v>
      </c>
      <c r="L121" s="128">
        <v>0.246</v>
      </c>
      <c r="M121" s="128">
        <f>L121</f>
        <v>0.246</v>
      </c>
      <c r="N121" s="35"/>
      <c r="O121" s="35"/>
      <c r="P121" s="35"/>
    </row>
    <row r="122" spans="1:16" ht="19.5" customHeight="1" x14ac:dyDescent="0.3">
      <c r="A122" s="311" t="s">
        <v>85</v>
      </c>
      <c r="B122" s="209"/>
      <c r="C122" s="802">
        <v>23709</v>
      </c>
      <c r="D122" s="803">
        <v>24316</v>
      </c>
      <c r="E122" s="803">
        <v>25235</v>
      </c>
      <c r="F122" s="804">
        <v>26760</v>
      </c>
      <c r="G122" s="804">
        <f>F122</f>
        <v>26760</v>
      </c>
      <c r="H122" s="54"/>
      <c r="I122" s="802">
        <v>27893</v>
      </c>
      <c r="J122" s="192">
        <v>29433</v>
      </c>
      <c r="K122" s="192">
        <v>31465</v>
      </c>
      <c r="L122" s="173">
        <v>31465</v>
      </c>
      <c r="M122" s="804">
        <f>L122</f>
        <v>31465</v>
      </c>
      <c r="N122" s="54"/>
      <c r="O122" s="54"/>
      <c r="P122" s="54"/>
    </row>
    <row r="123" spans="1:16" s="104" customFormat="1" ht="19.5" customHeight="1" x14ac:dyDescent="0.3">
      <c r="A123" s="153" t="s">
        <v>86</v>
      </c>
      <c r="B123" s="130"/>
      <c r="C123" s="127">
        <v>0.20499999999999999</v>
      </c>
      <c r="D123" s="193">
        <v>0.191</v>
      </c>
      <c r="E123" s="193">
        <v>0.16600000000000001</v>
      </c>
      <c r="F123" s="128">
        <v>0.16400000000000001</v>
      </c>
      <c r="G123" s="128">
        <f>F123</f>
        <v>0.16400000000000001</v>
      </c>
      <c r="H123" s="129"/>
      <c r="I123" s="127">
        <v>0.17599999999999999</v>
      </c>
      <c r="J123" s="193">
        <v>0.21</v>
      </c>
      <c r="K123" s="193">
        <v>0.247</v>
      </c>
      <c r="L123" s="128">
        <v>0.247</v>
      </c>
      <c r="M123" s="128">
        <f>L123</f>
        <v>0.247</v>
      </c>
      <c r="N123" s="35"/>
      <c r="O123" s="35"/>
      <c r="P123" s="35"/>
    </row>
    <row r="124" spans="1:16" ht="19.5" customHeight="1" x14ac:dyDescent="0.3">
      <c r="A124" s="311" t="s">
        <v>87</v>
      </c>
      <c r="B124" s="208"/>
      <c r="C124" s="328">
        <v>0.77600000000000002</v>
      </c>
      <c r="D124" s="221">
        <v>0.78</v>
      </c>
      <c r="E124" s="221">
        <v>0.76400000000000001</v>
      </c>
      <c r="F124" s="329">
        <v>0.80200000000000005</v>
      </c>
      <c r="G124" s="329">
        <f>F124</f>
        <v>0.80200000000000005</v>
      </c>
      <c r="H124" s="97"/>
      <c r="I124" s="328">
        <v>0.79900000000000004</v>
      </c>
      <c r="J124" s="221">
        <v>0.78400000000000003</v>
      </c>
      <c r="K124" s="221">
        <v>0.76100000000000001</v>
      </c>
      <c r="L124" s="329">
        <v>0.76100000000000001</v>
      </c>
      <c r="M124" s="329">
        <f>L124</f>
        <v>0.76100000000000001</v>
      </c>
      <c r="N124" s="35"/>
      <c r="O124" s="35"/>
      <c r="P124" s="35"/>
    </row>
    <row r="125" spans="1:16" ht="19.5" customHeight="1" x14ac:dyDescent="0.3">
      <c r="A125" s="347" t="s">
        <v>140</v>
      </c>
      <c r="B125" s="208"/>
      <c r="C125" s="330"/>
      <c r="D125" s="331"/>
      <c r="E125" s="331"/>
      <c r="F125" s="332"/>
      <c r="G125" s="37"/>
      <c r="H125" s="97"/>
      <c r="I125" s="330"/>
      <c r="J125" s="331"/>
      <c r="K125" s="331"/>
      <c r="L125" s="332"/>
      <c r="M125" s="37"/>
      <c r="N125" s="35"/>
      <c r="O125" s="35"/>
      <c r="P125" s="35"/>
    </row>
    <row r="126" spans="1:16" ht="19.5" customHeight="1" x14ac:dyDescent="0.3">
      <c r="A126" s="311" t="s">
        <v>141</v>
      </c>
      <c r="B126" s="208"/>
      <c r="C126" s="328"/>
      <c r="D126" s="221"/>
      <c r="E126" s="221"/>
      <c r="F126" s="329"/>
      <c r="G126" s="804">
        <v>8250</v>
      </c>
      <c r="H126" s="97"/>
      <c r="I126" s="328"/>
      <c r="J126" s="221"/>
      <c r="K126" s="221"/>
      <c r="L126" s="329"/>
      <c r="M126" s="804">
        <v>8250</v>
      </c>
      <c r="N126" s="35"/>
      <c r="O126" s="35"/>
      <c r="P126" s="35"/>
    </row>
    <row r="127" spans="1:16" ht="19.5" customHeight="1" x14ac:dyDescent="0.3">
      <c r="A127" s="353" t="s">
        <v>142</v>
      </c>
      <c r="B127" s="208"/>
      <c r="C127" s="328"/>
      <c r="D127" s="221"/>
      <c r="E127" s="221"/>
      <c r="F127" s="329"/>
      <c r="G127" s="805">
        <v>5850</v>
      </c>
      <c r="H127" s="97"/>
      <c r="I127" s="328"/>
      <c r="J127" s="221"/>
      <c r="K127" s="221"/>
      <c r="L127" s="329"/>
      <c r="M127" s="805">
        <v>5850</v>
      </c>
      <c r="N127" s="35"/>
      <c r="O127" s="35"/>
      <c r="P127" s="35"/>
    </row>
    <row r="128" spans="1:16" ht="19.5" customHeight="1" x14ac:dyDescent="0.3">
      <c r="A128" s="311" t="s">
        <v>143</v>
      </c>
      <c r="B128" s="208"/>
      <c r="C128" s="328"/>
      <c r="D128" s="221"/>
      <c r="E128" s="221"/>
      <c r="F128" s="329"/>
      <c r="G128" s="804">
        <v>4450</v>
      </c>
      <c r="H128" s="97"/>
      <c r="I128" s="328"/>
      <c r="J128" s="221"/>
      <c r="K128" s="221"/>
      <c r="L128" s="329"/>
      <c r="M128" s="804">
        <v>4450</v>
      </c>
      <c r="N128" s="35"/>
      <c r="O128" s="35"/>
      <c r="P128" s="35"/>
    </row>
    <row r="129" spans="1:16" ht="19.5" customHeight="1" x14ac:dyDescent="0.3">
      <c r="A129" s="353" t="s">
        <v>144</v>
      </c>
      <c r="B129" s="208"/>
      <c r="C129" s="328"/>
      <c r="D129" s="221"/>
      <c r="E129" s="221"/>
      <c r="F129" s="329"/>
      <c r="G129" s="805">
        <v>2950</v>
      </c>
      <c r="H129" s="97"/>
      <c r="I129" s="328"/>
      <c r="J129" s="221"/>
      <c r="K129" s="221"/>
      <c r="L129" s="329"/>
      <c r="M129" s="805">
        <v>2950</v>
      </c>
      <c r="N129" s="35"/>
      <c r="O129" s="35"/>
      <c r="P129" s="35"/>
    </row>
    <row r="130" spans="1:16" ht="19.5" customHeight="1" x14ac:dyDescent="0.3">
      <c r="A130" s="311" t="s">
        <v>145</v>
      </c>
      <c r="B130" s="208"/>
      <c r="C130" s="328"/>
      <c r="D130" s="221"/>
      <c r="E130" s="221"/>
      <c r="F130" s="329"/>
      <c r="G130" s="804">
        <v>2300</v>
      </c>
      <c r="H130" s="97"/>
      <c r="I130" s="328"/>
      <c r="J130" s="221"/>
      <c r="K130" s="221"/>
      <c r="L130" s="329"/>
      <c r="M130" s="804">
        <v>2300</v>
      </c>
      <c r="N130" s="35"/>
      <c r="O130" s="35"/>
      <c r="P130" s="35"/>
    </row>
    <row r="131" spans="1:16" ht="19.5" customHeight="1" x14ac:dyDescent="0.3">
      <c r="A131" s="353" t="s">
        <v>27</v>
      </c>
      <c r="B131" s="208"/>
      <c r="C131" s="328"/>
      <c r="D131" s="221"/>
      <c r="E131" s="221"/>
      <c r="F131" s="329"/>
      <c r="G131" s="805">
        <v>2150</v>
      </c>
      <c r="H131" s="97"/>
      <c r="I131" s="328"/>
      <c r="J131" s="221"/>
      <c r="K131" s="221"/>
      <c r="L131" s="329"/>
      <c r="M131" s="805">
        <v>2150</v>
      </c>
      <c r="N131" s="35"/>
      <c r="O131" s="35"/>
      <c r="P131" s="35"/>
    </row>
    <row r="132" spans="1:16" ht="19.5" customHeight="1" thickBot="1" x14ac:dyDescent="0.35">
      <c r="A132" s="350" t="s">
        <v>146</v>
      </c>
      <c r="B132" s="208"/>
      <c r="C132" s="123"/>
      <c r="D132" s="124"/>
      <c r="E132" s="124"/>
      <c r="F132" s="125"/>
      <c r="G132" s="806">
        <v>850</v>
      </c>
      <c r="H132" s="97"/>
      <c r="I132" s="123"/>
      <c r="J132" s="124"/>
      <c r="K132" s="124"/>
      <c r="L132" s="125"/>
      <c r="M132" s="806">
        <v>850</v>
      </c>
      <c r="N132" s="35"/>
      <c r="O132" s="35"/>
      <c r="P132" s="35"/>
    </row>
    <row r="133" spans="1:16" ht="16.350000000000001" customHeight="1" thickBot="1" x14ac:dyDescent="0.35">
      <c r="A133" s="14"/>
      <c r="B133" s="14"/>
      <c r="C133" s="14"/>
      <c r="D133" s="14"/>
      <c r="E133" s="47"/>
      <c r="F133" s="14"/>
      <c r="G133" s="14"/>
      <c r="H133" s="14"/>
      <c r="I133" s="14"/>
      <c r="J133" s="156"/>
      <c r="K133" s="156"/>
      <c r="L133" s="17"/>
      <c r="M133" s="14"/>
      <c r="N133" s="14"/>
      <c r="O133" s="14"/>
      <c r="P133" s="14"/>
    </row>
    <row r="134" spans="1:16" ht="23.25" customHeight="1" x14ac:dyDescent="0.4">
      <c r="A134" s="348" t="s">
        <v>148</v>
      </c>
      <c r="B134" s="14"/>
      <c r="C134" s="31"/>
      <c r="D134" s="29"/>
      <c r="E134" s="29"/>
      <c r="F134" s="48"/>
      <c r="G134" s="48"/>
      <c r="H134" s="14"/>
      <c r="I134" s="31"/>
      <c r="J134" s="179"/>
      <c r="K134" s="179"/>
      <c r="L134" s="167"/>
      <c r="M134" s="48"/>
      <c r="N134" s="14"/>
      <c r="O134" s="14"/>
      <c r="P134" s="14"/>
    </row>
    <row r="135" spans="1:16" ht="19.5" customHeight="1" x14ac:dyDescent="0.3">
      <c r="A135" s="349" t="s">
        <v>149</v>
      </c>
      <c r="B135" s="208"/>
      <c r="C135" s="212">
        <v>0.23599999999999999</v>
      </c>
      <c r="D135" s="213">
        <v>0.22900000000000001</v>
      </c>
      <c r="E135" s="213">
        <v>0.22600000000000001</v>
      </c>
      <c r="F135" s="214">
        <v>0.20399999999999999</v>
      </c>
      <c r="G135" s="214">
        <v>0.223</v>
      </c>
      <c r="H135" s="35"/>
      <c r="I135" s="212">
        <v>0.20100000000000001</v>
      </c>
      <c r="J135" s="213">
        <v>0.19400000000000001</v>
      </c>
      <c r="K135" s="213">
        <v>0.2</v>
      </c>
      <c r="L135" s="214">
        <v>0.2</v>
      </c>
      <c r="M135" s="214">
        <v>0.223</v>
      </c>
      <c r="N135" s="35"/>
      <c r="O135" s="35"/>
      <c r="P135" s="35"/>
    </row>
    <row r="136" spans="1:16" ht="19.5" customHeight="1" x14ac:dyDescent="0.3">
      <c r="A136" s="311" t="s">
        <v>150</v>
      </c>
      <c r="B136" s="208"/>
      <c r="C136" s="141">
        <v>0.33300000000000002</v>
      </c>
      <c r="D136" s="142">
        <v>0.32200000000000001</v>
      </c>
      <c r="E136" s="142">
        <v>0.31900000000000001</v>
      </c>
      <c r="F136" s="143">
        <v>0.29799999999999999</v>
      </c>
      <c r="G136" s="143">
        <v>0.316</v>
      </c>
      <c r="H136" s="35"/>
      <c r="I136" s="141">
        <v>0.29599999999999999</v>
      </c>
      <c r="J136" s="142">
        <v>0.28599999999999998</v>
      </c>
      <c r="K136" s="142">
        <v>0.28999999999999998</v>
      </c>
      <c r="L136" s="143">
        <v>0.28999999999999998</v>
      </c>
      <c r="M136" s="143">
        <v>0.316</v>
      </c>
      <c r="N136" s="35"/>
      <c r="O136" s="35"/>
      <c r="P136" s="35"/>
    </row>
    <row r="137" spans="1:16" ht="19.5" customHeight="1" x14ac:dyDescent="0.3">
      <c r="A137" s="349" t="s">
        <v>151</v>
      </c>
      <c r="B137" s="208"/>
      <c r="C137" s="212">
        <v>0.44400000000000001</v>
      </c>
      <c r="D137" s="213">
        <v>0.434</v>
      </c>
      <c r="E137" s="213">
        <v>0.437</v>
      </c>
      <c r="F137" s="214">
        <v>0.42099999999999999</v>
      </c>
      <c r="G137" s="214">
        <v>0.42499999999999999</v>
      </c>
      <c r="H137" s="35"/>
      <c r="I137" s="212">
        <v>0.41699999999999998</v>
      </c>
      <c r="J137" s="213">
        <v>0.40300000000000002</v>
      </c>
      <c r="K137" s="213">
        <v>0.40799999999999997</v>
      </c>
      <c r="L137" s="214">
        <v>0.40799999999999997</v>
      </c>
      <c r="M137" s="214">
        <v>0.42499999999999999</v>
      </c>
      <c r="N137" s="35"/>
      <c r="O137" s="35"/>
      <c r="P137" s="35"/>
    </row>
    <row r="138" spans="1:16" ht="19.5" customHeight="1" x14ac:dyDescent="0.3">
      <c r="A138" s="311" t="s">
        <v>152</v>
      </c>
      <c r="B138" s="208"/>
      <c r="C138" s="141">
        <v>0.55600000000000005</v>
      </c>
      <c r="D138" s="142">
        <v>0.56599999999999995</v>
      </c>
      <c r="E138" s="142">
        <v>0.56299999999999994</v>
      </c>
      <c r="F138" s="143">
        <v>0.57899999999999996</v>
      </c>
      <c r="G138" s="143">
        <v>0.57499999999999996</v>
      </c>
      <c r="H138" s="39"/>
      <c r="I138" s="141">
        <v>0.58299999999999996</v>
      </c>
      <c r="J138" s="142">
        <v>0.59699999999999998</v>
      </c>
      <c r="K138" s="142">
        <v>0.59199999999999997</v>
      </c>
      <c r="L138" s="143">
        <v>0.59199999999999997</v>
      </c>
      <c r="M138" s="143">
        <v>0.57499999999999996</v>
      </c>
      <c r="N138" s="39"/>
      <c r="O138" s="39"/>
      <c r="P138" s="39"/>
    </row>
    <row r="139" spans="1:16" ht="19.5" customHeight="1" x14ac:dyDescent="0.3">
      <c r="A139" s="347" t="s">
        <v>153</v>
      </c>
      <c r="C139" s="336"/>
      <c r="D139" s="337"/>
      <c r="E139" s="337"/>
      <c r="F139" s="338"/>
      <c r="G139" s="37"/>
      <c r="I139" s="336"/>
      <c r="J139" s="337"/>
      <c r="K139" s="337"/>
      <c r="L139" s="338"/>
      <c r="M139" s="37"/>
    </row>
    <row r="140" spans="1:16" ht="19.5" customHeight="1" x14ac:dyDescent="0.3">
      <c r="A140" s="349" t="s">
        <v>154</v>
      </c>
      <c r="C140" s="339"/>
      <c r="D140" s="211"/>
      <c r="E140" s="211"/>
      <c r="F140" s="334"/>
      <c r="G140" s="333"/>
      <c r="I140" s="339"/>
      <c r="J140" s="211"/>
      <c r="K140" s="211"/>
      <c r="L140" s="334"/>
      <c r="M140" s="333"/>
    </row>
    <row r="141" spans="1:16" ht="19.5" customHeight="1" x14ac:dyDescent="0.3">
      <c r="A141" s="311" t="s">
        <v>155</v>
      </c>
      <c r="C141" s="339"/>
      <c r="D141" s="211"/>
      <c r="E141" s="211"/>
      <c r="F141" s="334"/>
      <c r="G141" s="334"/>
      <c r="I141" s="339"/>
      <c r="J141" s="211"/>
      <c r="K141" s="211"/>
      <c r="L141" s="334"/>
      <c r="M141" s="334"/>
    </row>
    <row r="142" spans="1:16" ht="19.5" customHeight="1" x14ac:dyDescent="0.3">
      <c r="A142" s="349" t="s">
        <v>156</v>
      </c>
      <c r="C142" s="339"/>
      <c r="D142" s="211"/>
      <c r="E142" s="211"/>
      <c r="F142" s="334"/>
      <c r="G142" s="333"/>
      <c r="I142" s="339"/>
      <c r="J142" s="211"/>
      <c r="K142" s="211"/>
      <c r="L142" s="334"/>
      <c r="M142" s="333"/>
    </row>
    <row r="143" spans="1:16" ht="19.5" customHeight="1" x14ac:dyDescent="0.3">
      <c r="A143" s="311" t="s">
        <v>157</v>
      </c>
      <c r="C143" s="339"/>
      <c r="D143" s="211"/>
      <c r="E143" s="211"/>
      <c r="F143" s="334"/>
      <c r="G143" s="334"/>
      <c r="I143" s="339"/>
      <c r="J143" s="211"/>
      <c r="K143" s="211"/>
      <c r="L143" s="334"/>
      <c r="M143" s="334"/>
    </row>
    <row r="144" spans="1:16" ht="19.5" customHeight="1" thickBot="1" x14ac:dyDescent="0.35">
      <c r="A144" s="351" t="s">
        <v>158</v>
      </c>
      <c r="C144" s="340"/>
      <c r="D144" s="341"/>
      <c r="E144" s="341"/>
      <c r="F144" s="342"/>
      <c r="G144" s="335"/>
      <c r="I144" s="340"/>
      <c r="J144" s="341"/>
      <c r="K144" s="341"/>
      <c r="L144" s="342"/>
      <c r="M144" s="335"/>
    </row>
    <row r="145" spans="1:16" ht="19.5" customHeight="1" x14ac:dyDescent="0.3">
      <c r="A145" s="354" t="s">
        <v>159</v>
      </c>
      <c r="B145" s="12"/>
      <c r="C145" s="24"/>
      <c r="D145" s="63"/>
      <c r="E145" s="64"/>
      <c r="F145" s="23"/>
      <c r="G145" s="319"/>
      <c r="H145" s="12"/>
      <c r="I145" s="24"/>
      <c r="J145" s="183"/>
      <c r="K145" s="183"/>
      <c r="L145" s="166"/>
      <c r="M145" s="319"/>
      <c r="N145" s="12"/>
      <c r="O145" s="12"/>
      <c r="P145" s="12"/>
    </row>
    <row r="146" spans="1:16" ht="19.5" customHeight="1" x14ac:dyDescent="0.3">
      <c r="A146" s="311" t="s">
        <v>160</v>
      </c>
      <c r="B146" s="26"/>
      <c r="C146" s="743">
        <v>383.9</v>
      </c>
      <c r="D146" s="744">
        <v>400.1</v>
      </c>
      <c r="E146" s="744">
        <v>421.8</v>
      </c>
      <c r="F146" s="745">
        <v>447.1</v>
      </c>
      <c r="G146" s="746">
        <v>1652.9</v>
      </c>
      <c r="H146" s="120"/>
      <c r="I146" s="747">
        <v>464.2</v>
      </c>
      <c r="J146" s="744">
        <v>480</v>
      </c>
      <c r="K146" s="744">
        <v>507.7</v>
      </c>
      <c r="L146" s="745">
        <v>507.7</v>
      </c>
      <c r="M146" s="746">
        <v>1652.9</v>
      </c>
      <c r="N146" s="39"/>
      <c r="O146" s="39"/>
      <c r="P146" s="39"/>
    </row>
    <row r="147" spans="1:16" s="83" customFormat="1" ht="19.5" customHeight="1" x14ac:dyDescent="0.3">
      <c r="A147" s="107" t="s">
        <v>18</v>
      </c>
      <c r="B147" s="78"/>
      <c r="C147" s="79">
        <v>0.90500000000000003</v>
      </c>
      <c r="D147" s="80">
        <v>0.89800000000000002</v>
      </c>
      <c r="E147" s="80">
        <v>0.90100000000000002</v>
      </c>
      <c r="F147" s="81">
        <v>0.88500000000000001</v>
      </c>
      <c r="G147" s="318">
        <v>0.89700000000000002</v>
      </c>
      <c r="H147" s="82"/>
      <c r="I147" s="79">
        <v>0.89100000000000001</v>
      </c>
      <c r="J147" s="80">
        <v>0.86899999999999999</v>
      </c>
      <c r="K147" s="80">
        <v>0.86299999999999999</v>
      </c>
      <c r="L147" s="81">
        <v>0.86299999999999999</v>
      </c>
      <c r="M147" s="318">
        <v>0.89700000000000002</v>
      </c>
      <c r="N147" s="82"/>
      <c r="O147" s="82"/>
      <c r="P147" s="82"/>
    </row>
    <row r="148" spans="1:16" ht="19.5" customHeight="1" x14ac:dyDescent="0.3">
      <c r="A148" s="311" t="s">
        <v>41</v>
      </c>
      <c r="B148" s="26"/>
      <c r="C148" s="749">
        <v>38.6</v>
      </c>
      <c r="D148" s="756">
        <v>44.2</v>
      </c>
      <c r="E148" s="756">
        <v>45</v>
      </c>
      <c r="F148" s="755">
        <v>56.5</v>
      </c>
      <c r="G148" s="807">
        <v>184.3</v>
      </c>
      <c r="H148" s="120"/>
      <c r="I148" s="753">
        <v>55.3</v>
      </c>
      <c r="J148" s="756">
        <v>69.8</v>
      </c>
      <c r="K148" s="756">
        <v>78.7</v>
      </c>
      <c r="L148" s="755">
        <v>78.7</v>
      </c>
      <c r="M148" s="807">
        <v>184.3</v>
      </c>
      <c r="N148" s="39"/>
      <c r="O148" s="39"/>
      <c r="P148" s="39"/>
    </row>
    <row r="149" spans="1:16" s="83" customFormat="1" ht="19.5" customHeight="1" x14ac:dyDescent="0.3">
      <c r="A149" s="107" t="s">
        <v>18</v>
      </c>
      <c r="B149" s="78"/>
      <c r="C149" s="79">
        <v>9.0999999999999998E-2</v>
      </c>
      <c r="D149" s="80">
        <v>9.9000000000000005E-2</v>
      </c>
      <c r="E149" s="80">
        <v>9.6000000000000002E-2</v>
      </c>
      <c r="F149" s="81">
        <v>0.112</v>
      </c>
      <c r="G149" s="318">
        <v>0.1</v>
      </c>
      <c r="H149" s="82"/>
      <c r="I149" s="79">
        <v>0.106</v>
      </c>
      <c r="J149" s="80">
        <v>0.127</v>
      </c>
      <c r="K149" s="80">
        <v>0.13400000000000001</v>
      </c>
      <c r="L149" s="81">
        <v>0.13400000000000001</v>
      </c>
      <c r="M149" s="318">
        <v>0.1</v>
      </c>
      <c r="N149" s="82"/>
      <c r="O149" s="82"/>
      <c r="P149" s="82"/>
    </row>
    <row r="150" spans="1:16" ht="19.5" customHeight="1" x14ac:dyDescent="0.3">
      <c r="A150" s="311" t="s">
        <v>161</v>
      </c>
      <c r="B150" s="26"/>
      <c r="C150" s="754">
        <v>1.3</v>
      </c>
      <c r="D150" s="808">
        <v>1</v>
      </c>
      <c r="E150" s="808">
        <v>1</v>
      </c>
      <c r="F150" s="809">
        <v>0.9</v>
      </c>
      <c r="G150" s="810">
        <v>4.0999999999999996</v>
      </c>
      <c r="H150" s="134"/>
      <c r="I150" s="811">
        <v>1.2</v>
      </c>
      <c r="J150" s="808">
        <v>1</v>
      </c>
      <c r="K150" s="808">
        <v>1</v>
      </c>
      <c r="L150" s="809">
        <v>1</v>
      </c>
      <c r="M150" s="810">
        <v>4.0999999999999996</v>
      </c>
      <c r="N150" s="39"/>
      <c r="O150" s="39"/>
      <c r="P150" s="39"/>
    </row>
    <row r="151" spans="1:16" s="83" customFormat="1" ht="19.5" customHeight="1" x14ac:dyDescent="0.3">
      <c r="A151" s="107" t="s">
        <v>18</v>
      </c>
      <c r="B151" s="78"/>
      <c r="C151" s="79">
        <v>3.0000000000000001E-3</v>
      </c>
      <c r="D151" s="80">
        <v>2E-3</v>
      </c>
      <c r="E151" s="80">
        <v>2E-3</v>
      </c>
      <c r="F151" s="81">
        <v>2E-3</v>
      </c>
      <c r="G151" s="318">
        <v>2E-3</v>
      </c>
      <c r="H151" s="82"/>
      <c r="I151" s="79">
        <v>2E-3</v>
      </c>
      <c r="J151" s="80">
        <v>2E-3</v>
      </c>
      <c r="K151" s="80">
        <v>2E-3</v>
      </c>
      <c r="L151" s="81">
        <v>2E-3</v>
      </c>
      <c r="M151" s="318">
        <v>2E-3</v>
      </c>
      <c r="N151" s="82"/>
      <c r="O151" s="82"/>
      <c r="P151" s="82"/>
    </row>
    <row r="152" spans="1:16" ht="19.5" customHeight="1" x14ac:dyDescent="0.3">
      <c r="A152" s="311" t="s">
        <v>162</v>
      </c>
      <c r="B152" s="26"/>
      <c r="C152" s="754">
        <v>0.3</v>
      </c>
      <c r="D152" s="808">
        <v>0.3</v>
      </c>
      <c r="E152" s="808">
        <v>0.4</v>
      </c>
      <c r="F152" s="809">
        <v>0.4</v>
      </c>
      <c r="G152" s="810">
        <v>1.6</v>
      </c>
      <c r="H152" s="134"/>
      <c r="I152" s="811">
        <v>0.6</v>
      </c>
      <c r="J152" s="808">
        <v>0.8</v>
      </c>
      <c r="K152" s="808">
        <v>0.7</v>
      </c>
      <c r="L152" s="809">
        <v>0.7</v>
      </c>
      <c r="M152" s="810">
        <v>1.6</v>
      </c>
      <c r="N152" s="39"/>
      <c r="O152" s="39"/>
      <c r="P152" s="39"/>
    </row>
    <row r="153" spans="1:16" s="83" customFormat="1" ht="19.5" customHeight="1" thickBot="1" x14ac:dyDescent="0.35">
      <c r="A153" s="344" t="s">
        <v>18</v>
      </c>
      <c r="B153" s="78"/>
      <c r="C153" s="87">
        <v>1E-3</v>
      </c>
      <c r="D153" s="88">
        <v>1E-3</v>
      </c>
      <c r="E153" s="88">
        <v>1E-3</v>
      </c>
      <c r="F153" s="89">
        <v>1E-3</v>
      </c>
      <c r="G153" s="320">
        <v>1E-3</v>
      </c>
      <c r="H153" s="82"/>
      <c r="I153" s="87">
        <v>1E-3</v>
      </c>
      <c r="J153" s="88">
        <v>2E-3</v>
      </c>
      <c r="K153" s="88">
        <v>1E-3</v>
      </c>
      <c r="L153" s="89">
        <v>1E-3</v>
      </c>
      <c r="M153" s="320">
        <v>1E-3</v>
      </c>
      <c r="N153" s="82"/>
      <c r="O153" s="82"/>
      <c r="P153" s="82"/>
    </row>
    <row r="154" spans="1:16" x14ac:dyDescent="0.25">
      <c r="G154" s="14"/>
      <c r="M154" s="14"/>
    </row>
    <row r="155" spans="1:16" ht="16.350000000000001" customHeight="1" x14ac:dyDescent="0.3">
      <c r="A155" s="14"/>
      <c r="B155" s="14"/>
      <c r="C155" s="14"/>
      <c r="D155" s="14"/>
      <c r="E155" s="47"/>
      <c r="F155" s="14"/>
      <c r="G155" s="58"/>
      <c r="H155" s="14"/>
      <c r="I155" s="14"/>
      <c r="J155" s="156"/>
      <c r="K155" s="156"/>
      <c r="L155" s="14"/>
      <c r="M155" s="58"/>
      <c r="N155" s="14"/>
      <c r="O155" s="14"/>
      <c r="P155" s="14"/>
    </row>
    <row r="156" spans="1:16" ht="16.350000000000001" customHeight="1" x14ac:dyDescent="0.3">
      <c r="A156" s="55"/>
      <c r="B156" s="55"/>
      <c r="C156" s="55"/>
      <c r="D156" s="55"/>
      <c r="E156" s="56"/>
      <c r="F156" s="55"/>
      <c r="H156" s="55"/>
      <c r="I156" s="55"/>
      <c r="J156" s="57"/>
      <c r="K156" s="57"/>
      <c r="L156" s="55"/>
      <c r="N156" s="55"/>
      <c r="O156" s="55"/>
      <c r="P156" s="55"/>
    </row>
  </sheetData>
  <mergeCells count="2">
    <mergeCell ref="C10:F10"/>
    <mergeCell ref="I10:L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4"/>
  <sheetViews>
    <sheetView zoomScale="55" zoomScaleNormal="55" workbookViewId="0">
      <selection activeCell="G22" sqref="G22"/>
    </sheetView>
  </sheetViews>
  <sheetFormatPr defaultColWidth="21.33203125" defaultRowHeight="13.2" x14ac:dyDescent="0.25"/>
  <cols>
    <col min="1" max="1" width="67.77734375" bestFit="1" customWidth="1"/>
    <col min="2" max="2" width="1.77734375" customWidth="1"/>
    <col min="3" max="7" width="12.77734375" customWidth="1"/>
    <col min="8" max="8" width="1.77734375" customWidth="1"/>
    <col min="9" max="13" width="12.77734375" customWidth="1"/>
  </cols>
  <sheetData>
    <row r="1" spans="1:16" ht="16.350000000000001" customHeight="1" x14ac:dyDescent="0.25">
      <c r="A1" s="76"/>
      <c r="B1" s="2"/>
      <c r="C1" s="2"/>
      <c r="D1" s="2"/>
      <c r="E1" s="2"/>
      <c r="F1" s="2"/>
      <c r="G1" s="2"/>
      <c r="H1" s="2"/>
      <c r="I1" s="2"/>
      <c r="J1" s="154"/>
      <c r="K1" s="154"/>
      <c r="L1" s="2"/>
      <c r="M1" s="2"/>
      <c r="N1" s="2"/>
      <c r="O1" s="2"/>
      <c r="P1" s="2"/>
    </row>
    <row r="2" spans="1:16" ht="16.350000000000001" customHeight="1" x14ac:dyDescent="0.25">
      <c r="A2" s="76"/>
      <c r="B2" s="2"/>
      <c r="C2" s="2"/>
      <c r="D2" s="2"/>
      <c r="E2" s="2"/>
      <c r="F2" s="2"/>
      <c r="G2" s="2"/>
      <c r="H2" s="2"/>
      <c r="I2" s="2"/>
      <c r="J2" s="154"/>
      <c r="K2" s="154"/>
      <c r="L2" s="2"/>
      <c r="M2" s="2"/>
      <c r="N2" s="2"/>
      <c r="O2" s="2"/>
      <c r="P2" s="2"/>
    </row>
    <row r="3" spans="1:16" ht="16.350000000000001" customHeight="1" x14ac:dyDescent="0.25">
      <c r="A3" s="76"/>
      <c r="B3" s="2"/>
      <c r="C3" s="2"/>
      <c r="D3" s="2"/>
      <c r="E3" s="2"/>
      <c r="F3" s="2"/>
      <c r="G3" s="2"/>
      <c r="H3" s="2"/>
      <c r="I3" s="72"/>
      <c r="J3" s="154"/>
      <c r="K3" s="154"/>
      <c r="L3" s="2"/>
      <c r="M3" s="2"/>
      <c r="N3" s="2"/>
      <c r="O3" s="2"/>
      <c r="P3" s="2"/>
    </row>
    <row r="4" spans="1:16" ht="21.6" x14ac:dyDescent="0.45">
      <c r="A4" s="346" t="s">
        <v>100</v>
      </c>
      <c r="C4" s="3"/>
      <c r="D4" s="3"/>
      <c r="E4" s="3"/>
      <c r="F4" s="3"/>
      <c r="G4" s="2"/>
      <c r="H4" s="2"/>
      <c r="I4" s="71"/>
      <c r="L4" s="2"/>
      <c r="M4" s="2"/>
      <c r="N4" s="2"/>
      <c r="O4" s="2"/>
      <c r="P4" s="2"/>
    </row>
    <row r="5" spans="1:16" ht="16.350000000000001" customHeight="1" x14ac:dyDescent="0.25">
      <c r="A5" s="345" t="s">
        <v>101</v>
      </c>
      <c r="B5" s="2"/>
      <c r="C5" s="70"/>
      <c r="D5" s="70"/>
      <c r="E5" s="70"/>
      <c r="F5" s="70"/>
      <c r="G5" s="2"/>
      <c r="H5" s="2"/>
      <c r="I5" s="70"/>
      <c r="J5" s="154"/>
      <c r="K5" s="154"/>
      <c r="L5" s="2"/>
      <c r="M5" s="2"/>
      <c r="N5" s="2"/>
      <c r="O5" s="2"/>
      <c r="P5" s="2"/>
    </row>
    <row r="6" spans="1:16" ht="16.350000000000001" customHeight="1" x14ac:dyDescent="0.25">
      <c r="A6" s="60" t="s">
        <v>3</v>
      </c>
      <c r="B6" s="2"/>
      <c r="C6" s="69"/>
      <c r="D6" s="69"/>
      <c r="E6" s="69"/>
      <c r="F6" s="69"/>
      <c r="G6" s="2"/>
      <c r="H6" s="2"/>
      <c r="I6" s="69"/>
      <c r="J6" s="154"/>
      <c r="K6" s="154"/>
      <c r="L6" s="2"/>
      <c r="M6" s="2"/>
      <c r="N6" s="2"/>
      <c r="O6" s="2"/>
      <c r="P6" s="2"/>
    </row>
    <row r="7" spans="1:16" s="388" customFormat="1" ht="15.6" x14ac:dyDescent="0.3">
      <c r="A7" s="426" t="s">
        <v>4</v>
      </c>
      <c r="B7" s="216" t="s">
        <v>4</v>
      </c>
      <c r="C7" s="865" t="s">
        <v>102</v>
      </c>
      <c r="D7" s="865" t="s">
        <v>4</v>
      </c>
      <c r="E7" s="865" t="s">
        <v>4</v>
      </c>
      <c r="F7" s="865" t="s">
        <v>4</v>
      </c>
      <c r="G7" s="429" t="s">
        <v>102</v>
      </c>
      <c r="H7" s="12"/>
      <c r="I7" s="866" t="s">
        <v>103</v>
      </c>
      <c r="J7" s="867"/>
      <c r="K7" s="867"/>
      <c r="L7" s="868"/>
      <c r="M7" s="448">
        <v>2019</v>
      </c>
      <c r="N7" s="12"/>
      <c r="O7" s="12"/>
      <c r="P7" s="12" t="s">
        <v>4</v>
      </c>
    </row>
    <row r="8" spans="1:16" ht="21" x14ac:dyDescent="0.4">
      <c r="A8" s="427"/>
      <c r="B8" s="216"/>
      <c r="C8" s="428" t="s">
        <v>5</v>
      </c>
      <c r="D8" s="428" t="s">
        <v>6</v>
      </c>
      <c r="E8" s="428" t="s">
        <v>7</v>
      </c>
      <c r="F8" s="428" t="s">
        <v>8</v>
      </c>
      <c r="G8" s="430" t="s">
        <v>9</v>
      </c>
      <c r="H8" s="73"/>
      <c r="I8" s="428" t="s">
        <v>5</v>
      </c>
      <c r="J8" s="428" t="s">
        <v>6</v>
      </c>
      <c r="K8" s="428" t="s">
        <v>7</v>
      </c>
      <c r="L8" s="428" t="s">
        <v>8</v>
      </c>
      <c r="M8" s="449" t="s">
        <v>9</v>
      </c>
      <c r="N8" s="12"/>
      <c r="O8" s="12"/>
      <c r="P8" s="12"/>
    </row>
    <row r="9" spans="1:16" ht="23.25" customHeight="1" x14ac:dyDescent="0.4">
      <c r="A9" s="402" t="s">
        <v>10</v>
      </c>
      <c r="B9" s="392"/>
      <c r="C9" s="454"/>
      <c r="D9" s="455"/>
      <c r="E9" s="455"/>
      <c r="F9" s="455"/>
      <c r="G9" s="456"/>
      <c r="H9" s="392"/>
      <c r="I9" s="454"/>
      <c r="J9" s="455"/>
      <c r="K9" s="455"/>
      <c r="L9" s="455"/>
      <c r="M9" s="456"/>
      <c r="N9" s="14"/>
      <c r="O9" s="14"/>
      <c r="P9" s="14"/>
    </row>
    <row r="10" spans="1:16" ht="19.5" customHeight="1" x14ac:dyDescent="0.3">
      <c r="A10" s="403" t="s">
        <v>11</v>
      </c>
      <c r="B10" s="389"/>
      <c r="C10" s="441">
        <v>424.1</v>
      </c>
      <c r="D10" s="390">
        <v>445.6</v>
      </c>
      <c r="E10" s="390">
        <v>468.2</v>
      </c>
      <c r="F10" s="390">
        <v>504.9</v>
      </c>
      <c r="G10" s="431">
        <v>1842.9</v>
      </c>
      <c r="H10" s="391"/>
      <c r="I10" s="441">
        <v>521.29999999999995</v>
      </c>
      <c r="J10" s="390">
        <v>551.6</v>
      </c>
      <c r="K10" s="390">
        <v>588.1</v>
      </c>
      <c r="L10" s="390">
        <v>588.1</v>
      </c>
      <c r="M10" s="431">
        <v>1842.9</v>
      </c>
      <c r="N10" s="17"/>
      <c r="O10" s="17"/>
      <c r="P10" s="17"/>
    </row>
    <row r="11" spans="1:16" ht="19.5" customHeight="1" x14ac:dyDescent="0.3">
      <c r="A11" s="405" t="s">
        <v>12</v>
      </c>
      <c r="B11" s="106"/>
      <c r="C11" s="442">
        <v>0.30599999999999999</v>
      </c>
      <c r="D11" s="364">
        <v>0.27700000000000002</v>
      </c>
      <c r="E11" s="364">
        <v>0.24</v>
      </c>
      <c r="F11" s="364">
        <v>0.26500000000000001</v>
      </c>
      <c r="G11" s="432">
        <v>0.27100000000000002</v>
      </c>
      <c r="H11" s="111"/>
      <c r="I11" s="442">
        <v>0.22900000000000001</v>
      </c>
      <c r="J11" s="364">
        <v>0.23799999999999999</v>
      </c>
      <c r="K11" s="364">
        <v>0.25600000000000001</v>
      </c>
      <c r="L11" s="364">
        <v>0.25600000000000001</v>
      </c>
      <c r="M11" s="432">
        <v>0.27100000000000002</v>
      </c>
      <c r="N11" s="18"/>
      <c r="O11" s="18"/>
      <c r="P11" s="18"/>
    </row>
    <row r="12" spans="1:16" ht="19.5" customHeight="1" x14ac:dyDescent="0.3">
      <c r="A12" s="420" t="s">
        <v>13</v>
      </c>
      <c r="B12" s="106"/>
      <c r="C12" s="443">
        <v>6.2E-2</v>
      </c>
      <c r="D12" s="365">
        <v>5.0999999999999997E-2</v>
      </c>
      <c r="E12" s="365">
        <v>5.0999999999999997E-2</v>
      </c>
      <c r="F12" s="365">
        <v>7.8E-2</v>
      </c>
      <c r="G12" s="433" t="s">
        <v>14</v>
      </c>
      <c r="H12" s="111"/>
      <c r="I12" s="450">
        <v>3.2000000000000001E-2</v>
      </c>
      <c r="J12" s="366">
        <v>5.8000000000000003E-2</v>
      </c>
      <c r="K12" s="366">
        <v>6.6000000000000003E-2</v>
      </c>
      <c r="L12" s="366">
        <v>6.6000000000000003E-2</v>
      </c>
      <c r="M12" s="433" t="s">
        <v>14</v>
      </c>
      <c r="N12" s="18"/>
      <c r="O12" s="18"/>
      <c r="P12" s="18"/>
    </row>
    <row r="13" spans="1:16" ht="19.5" customHeight="1" x14ac:dyDescent="0.3">
      <c r="A13" s="421" t="s">
        <v>104</v>
      </c>
      <c r="B13" s="106"/>
      <c r="C13" s="442">
        <v>0.26</v>
      </c>
      <c r="D13" s="364">
        <v>0.27100000000000002</v>
      </c>
      <c r="E13" s="364">
        <v>0.254</v>
      </c>
      <c r="F13" s="364">
        <v>0.28899999999999998</v>
      </c>
      <c r="G13" s="434">
        <v>0.26900000000000002</v>
      </c>
      <c r="H13" s="111"/>
      <c r="I13" s="451">
        <v>0.26300000000000001</v>
      </c>
      <c r="J13" s="367">
        <v>0.251</v>
      </c>
      <c r="K13" s="367">
        <v>0.27200000000000002</v>
      </c>
      <c r="L13" s="367">
        <v>0.27200000000000002</v>
      </c>
      <c r="M13" s="434">
        <v>0.26900000000000002</v>
      </c>
      <c r="N13" s="18"/>
      <c r="O13" s="18"/>
      <c r="P13" s="18"/>
    </row>
    <row r="14" spans="1:16" ht="19.5" customHeight="1" x14ac:dyDescent="0.3">
      <c r="A14" s="422" t="s">
        <v>105</v>
      </c>
      <c r="B14" s="106"/>
      <c r="C14" s="444">
        <v>4.5999999999999999E-2</v>
      </c>
      <c r="D14" s="395">
        <v>7.2999999999999995E-2</v>
      </c>
      <c r="E14" s="395">
        <v>5.5E-2</v>
      </c>
      <c r="F14" s="395">
        <v>8.7999999999999995E-2</v>
      </c>
      <c r="G14" s="435" t="s">
        <v>14</v>
      </c>
      <c r="H14" s="111"/>
      <c r="I14" s="452">
        <v>2.8000000000000001E-2</v>
      </c>
      <c r="J14" s="396">
        <v>6.0999999999999999E-2</v>
      </c>
      <c r="K14" s="396">
        <v>7.2999999999999995E-2</v>
      </c>
      <c r="L14" s="396">
        <v>7.2999999999999995E-2</v>
      </c>
      <c r="M14" s="435" t="s">
        <v>14</v>
      </c>
      <c r="N14" s="18"/>
      <c r="O14" s="18"/>
      <c r="P14" s="18"/>
    </row>
    <row r="15" spans="1:16" ht="19.5" customHeight="1" x14ac:dyDescent="0.3">
      <c r="A15" s="403" t="s">
        <v>106</v>
      </c>
      <c r="B15" s="392"/>
      <c r="C15" s="445"/>
      <c r="D15" s="392"/>
      <c r="E15" s="392"/>
      <c r="F15" s="392"/>
      <c r="G15" s="436"/>
      <c r="H15" s="392"/>
      <c r="I15" s="453"/>
      <c r="J15" s="393"/>
      <c r="K15" s="393"/>
      <c r="L15" s="393"/>
      <c r="M15" s="436"/>
      <c r="N15" s="21"/>
      <c r="O15" s="21"/>
      <c r="P15" s="21"/>
    </row>
    <row r="16" spans="1:16" ht="19.5" customHeight="1" x14ac:dyDescent="0.3">
      <c r="A16" s="404" t="s">
        <v>107</v>
      </c>
      <c r="B16" s="26"/>
      <c r="C16" s="812">
        <v>239.4</v>
      </c>
      <c r="D16" s="641">
        <v>264.5</v>
      </c>
      <c r="E16" s="641">
        <v>284.10000000000002</v>
      </c>
      <c r="F16" s="641">
        <v>311.2</v>
      </c>
      <c r="G16" s="813">
        <v>1099.2</v>
      </c>
      <c r="H16" s="120"/>
      <c r="I16" s="812">
        <f>316.7</f>
        <v>316.7</v>
      </c>
      <c r="J16" s="641">
        <v>334.8</v>
      </c>
      <c r="K16" s="641">
        <v>358.4</v>
      </c>
      <c r="L16" s="641">
        <v>358.4</v>
      </c>
      <c r="M16" s="813">
        <v>1099.2</v>
      </c>
      <c r="N16" s="39"/>
      <c r="O16" s="39"/>
      <c r="P16" s="39"/>
    </row>
    <row r="17" spans="1:16" s="83" customFormat="1" ht="19.5" customHeight="1" x14ac:dyDescent="0.3">
      <c r="A17" s="405" t="s">
        <v>18</v>
      </c>
      <c r="B17" s="78"/>
      <c r="C17" s="446">
        <v>0.56499999999999995</v>
      </c>
      <c r="D17" s="368">
        <v>0.59299999999999997</v>
      </c>
      <c r="E17" s="368">
        <v>0.60699999999999998</v>
      </c>
      <c r="F17" s="368">
        <v>0.61599999999999999</v>
      </c>
      <c r="G17" s="437">
        <v>0.59599999999999997</v>
      </c>
      <c r="H17" s="369"/>
      <c r="I17" s="446">
        <v>0.60699999999999998</v>
      </c>
      <c r="J17" s="368">
        <v>0.60699999999999998</v>
      </c>
      <c r="K17" s="368">
        <v>0.60899999999999999</v>
      </c>
      <c r="L17" s="368">
        <v>0.60899999999999999</v>
      </c>
      <c r="M17" s="437">
        <v>0.59599999999999997</v>
      </c>
      <c r="N17" s="82"/>
      <c r="O17" s="82"/>
      <c r="P17" s="82"/>
    </row>
    <row r="18" spans="1:16" s="83" customFormat="1" ht="19.5" customHeight="1" x14ac:dyDescent="0.3">
      <c r="A18" s="405" t="s">
        <v>12</v>
      </c>
      <c r="B18" s="78"/>
      <c r="C18" s="446">
        <v>0.26500000000000001</v>
      </c>
      <c r="D18" s="368">
        <v>0.28399999999999997</v>
      </c>
      <c r="E18" s="368">
        <v>0.30299999999999999</v>
      </c>
      <c r="F18" s="368">
        <v>0.36899999999999999</v>
      </c>
      <c r="G18" s="437">
        <v>0.307</v>
      </c>
      <c r="H18" s="369"/>
      <c r="I18" s="446">
        <v>0.32200000000000001</v>
      </c>
      <c r="J18" s="368">
        <v>0.26600000000000001</v>
      </c>
      <c r="K18" s="368">
        <v>0.26200000000000001</v>
      </c>
      <c r="L18" s="368">
        <v>0.26200000000000001</v>
      </c>
      <c r="M18" s="437">
        <v>0.307</v>
      </c>
      <c r="N18" s="82"/>
      <c r="O18" s="82"/>
      <c r="P18" s="82"/>
    </row>
    <row r="19" spans="1:16" ht="19.5" customHeight="1" x14ac:dyDescent="0.3">
      <c r="A19" s="404" t="s">
        <v>108</v>
      </c>
      <c r="B19" s="26"/>
      <c r="C19" s="812">
        <v>153.1</v>
      </c>
      <c r="D19" s="641">
        <v>149.80000000000001</v>
      </c>
      <c r="E19" s="641">
        <v>152.19999999999999</v>
      </c>
      <c r="F19" s="641">
        <v>157.30000000000001</v>
      </c>
      <c r="G19" s="813">
        <v>612.5</v>
      </c>
      <c r="H19" s="120"/>
      <c r="I19" s="812">
        <v>173.5</v>
      </c>
      <c r="J19" s="641">
        <v>177.3</v>
      </c>
      <c r="K19" s="641">
        <v>189.3</v>
      </c>
      <c r="L19" s="641">
        <v>189.3</v>
      </c>
      <c r="M19" s="813">
        <v>612.5</v>
      </c>
      <c r="N19" s="39"/>
      <c r="O19" s="39"/>
      <c r="P19" s="39"/>
    </row>
    <row r="20" spans="1:16" s="83" customFormat="1" ht="19.5" customHeight="1" x14ac:dyDescent="0.3">
      <c r="A20" s="405" t="s">
        <v>18</v>
      </c>
      <c r="B20" s="78"/>
      <c r="C20" s="446">
        <v>0.36099999999999999</v>
      </c>
      <c r="D20" s="368">
        <v>0.33600000000000002</v>
      </c>
      <c r="E20" s="368">
        <v>0.32500000000000001</v>
      </c>
      <c r="F20" s="368">
        <v>0.312</v>
      </c>
      <c r="G20" s="437">
        <v>0.33200000000000002</v>
      </c>
      <c r="H20" s="369"/>
      <c r="I20" s="446">
        <v>0.33300000000000002</v>
      </c>
      <c r="J20" s="368">
        <v>0.32200000000000001</v>
      </c>
      <c r="K20" s="368">
        <v>0.32200000000000001</v>
      </c>
      <c r="L20" s="368">
        <v>0.32200000000000001</v>
      </c>
      <c r="M20" s="437">
        <v>0.33200000000000002</v>
      </c>
      <c r="N20" s="82"/>
      <c r="O20" s="82"/>
      <c r="P20" s="82"/>
    </row>
    <row r="21" spans="1:16" s="83" customFormat="1" ht="19.5" customHeight="1" x14ac:dyDescent="0.3">
      <c r="A21" s="405" t="s">
        <v>12</v>
      </c>
      <c r="B21" s="78"/>
      <c r="C21" s="446">
        <v>0.33900000000000002</v>
      </c>
      <c r="D21" s="368">
        <v>0.23599999999999999</v>
      </c>
      <c r="E21" s="368">
        <v>0.124</v>
      </c>
      <c r="F21" s="368">
        <v>0.121</v>
      </c>
      <c r="G21" s="437">
        <v>0.19800000000000001</v>
      </c>
      <c r="H21" s="369"/>
      <c r="I21" s="446">
        <v>0.13300000000000001</v>
      </c>
      <c r="J21" s="368">
        <v>0.184</v>
      </c>
      <c r="K21" s="368">
        <v>0.24399999999999999</v>
      </c>
      <c r="L21" s="368">
        <v>0.24399999999999999</v>
      </c>
      <c r="M21" s="437">
        <v>0.19800000000000001</v>
      </c>
      <c r="N21" s="82"/>
      <c r="O21" s="82"/>
      <c r="P21" s="82"/>
    </row>
    <row r="22" spans="1:16" ht="19.5" customHeight="1" x14ac:dyDescent="0.3">
      <c r="A22" s="404" t="s">
        <v>109</v>
      </c>
      <c r="B22" s="26"/>
      <c r="C22" s="812">
        <v>21.8</v>
      </c>
      <c r="D22" s="641">
        <v>19.399999999999999</v>
      </c>
      <c r="E22" s="641">
        <v>18.5</v>
      </c>
      <c r="F22" s="641">
        <v>22</v>
      </c>
      <c r="G22" s="813">
        <v>81.7</v>
      </c>
      <c r="H22" s="120"/>
      <c r="I22" s="812">
        <v>18.2</v>
      </c>
      <c r="J22" s="641">
        <v>25.1</v>
      </c>
      <c r="K22" s="641">
        <v>26.5</v>
      </c>
      <c r="L22" s="641">
        <v>26.5</v>
      </c>
      <c r="M22" s="813">
        <v>81.7</v>
      </c>
      <c r="N22" s="39"/>
      <c r="O22" s="39"/>
      <c r="P22" s="39"/>
    </row>
    <row r="23" spans="1:16" s="83" customFormat="1" ht="19.5" customHeight="1" x14ac:dyDescent="0.3">
      <c r="A23" s="405" t="s">
        <v>18</v>
      </c>
      <c r="B23" s="78"/>
      <c r="C23" s="446">
        <v>5.0999999999999997E-2</v>
      </c>
      <c r="D23" s="368">
        <v>4.3999999999999997E-2</v>
      </c>
      <c r="E23" s="368">
        <v>0.04</v>
      </c>
      <c r="F23" s="368">
        <v>4.3999999999999997E-2</v>
      </c>
      <c r="G23" s="437">
        <v>4.3999999999999997E-2</v>
      </c>
      <c r="H23" s="369"/>
      <c r="I23" s="446">
        <v>3.5000000000000003E-2</v>
      </c>
      <c r="J23" s="368">
        <v>4.4999999999999998E-2</v>
      </c>
      <c r="K23" s="368">
        <v>4.4999999999999998E-2</v>
      </c>
      <c r="L23" s="368">
        <v>4.4999999999999998E-2</v>
      </c>
      <c r="M23" s="437">
        <v>4.3999999999999997E-2</v>
      </c>
      <c r="N23" s="82"/>
      <c r="O23" s="82"/>
      <c r="P23" s="82"/>
    </row>
    <row r="24" spans="1:16" s="83" customFormat="1" ht="19.5" customHeight="1" x14ac:dyDescent="0.3">
      <c r="A24" s="405" t="s">
        <v>12</v>
      </c>
      <c r="B24" s="78"/>
      <c r="C24" s="446">
        <v>0.498</v>
      </c>
      <c r="D24" s="368">
        <v>0.314</v>
      </c>
      <c r="E24" s="368">
        <v>0.159</v>
      </c>
      <c r="F24" s="368">
        <v>-4.8000000000000001E-2</v>
      </c>
      <c r="G24" s="437">
        <v>0.19500000000000001</v>
      </c>
      <c r="H24" s="369"/>
      <c r="I24" s="446">
        <v>-0.16600000000000001</v>
      </c>
      <c r="J24" s="368">
        <v>0.29299999999999998</v>
      </c>
      <c r="K24" s="368">
        <v>0.43</v>
      </c>
      <c r="L24" s="368">
        <v>0.43</v>
      </c>
      <c r="M24" s="437">
        <v>0.19500000000000001</v>
      </c>
      <c r="N24" s="82"/>
      <c r="O24" s="82"/>
      <c r="P24" s="82"/>
    </row>
    <row r="25" spans="1:16" ht="19.5" customHeight="1" x14ac:dyDescent="0.3">
      <c r="A25" s="404" t="s">
        <v>27</v>
      </c>
      <c r="B25" s="26"/>
      <c r="C25" s="812">
        <v>9.8000000000000007</v>
      </c>
      <c r="D25" s="641">
        <v>12</v>
      </c>
      <c r="E25" s="641">
        <v>13.3</v>
      </c>
      <c r="F25" s="641">
        <v>14.4</v>
      </c>
      <c r="G25" s="813">
        <v>49.5</v>
      </c>
      <c r="H25" s="120"/>
      <c r="I25" s="812">
        <v>13</v>
      </c>
      <c r="J25" s="641">
        <v>14.4</v>
      </c>
      <c r="K25" s="641">
        <v>13.9</v>
      </c>
      <c r="L25" s="641">
        <v>13.9</v>
      </c>
      <c r="M25" s="813">
        <v>49.5</v>
      </c>
      <c r="N25" s="39"/>
      <c r="O25" s="39"/>
      <c r="P25" s="39"/>
    </row>
    <row r="26" spans="1:16" s="83" customFormat="1" ht="19.5" customHeight="1" x14ac:dyDescent="0.3">
      <c r="A26" s="423" t="s">
        <v>18</v>
      </c>
      <c r="B26" s="78"/>
      <c r="C26" s="446">
        <v>2.3E-2</v>
      </c>
      <c r="D26" s="368">
        <v>2.7E-2</v>
      </c>
      <c r="E26" s="368">
        <v>2.8000000000000001E-2</v>
      </c>
      <c r="F26" s="368">
        <v>2.8000000000000001E-2</v>
      </c>
      <c r="G26" s="437">
        <v>2.8000000000000001E-2</v>
      </c>
      <c r="H26" s="369"/>
      <c r="I26" s="446">
        <v>2.5000000000000001E-2</v>
      </c>
      <c r="J26" s="368">
        <v>2.5999999999999999E-2</v>
      </c>
      <c r="K26" s="368">
        <v>2.4E-2</v>
      </c>
      <c r="L26" s="368">
        <v>2.4E-2</v>
      </c>
      <c r="M26" s="437">
        <v>2.8000000000000001E-2</v>
      </c>
      <c r="N26" s="82"/>
      <c r="O26" s="82"/>
      <c r="P26" s="82"/>
    </row>
    <row r="27" spans="1:16" s="83" customFormat="1" ht="19.5" customHeight="1" x14ac:dyDescent="0.3">
      <c r="A27" s="424" t="s">
        <v>12</v>
      </c>
      <c r="B27" s="78"/>
      <c r="C27" s="447">
        <v>0.51900000000000002</v>
      </c>
      <c r="D27" s="397">
        <v>0.70199999999999996</v>
      </c>
      <c r="E27" s="397">
        <v>0.67600000000000005</v>
      </c>
      <c r="F27" s="397">
        <v>0.68100000000000005</v>
      </c>
      <c r="G27" s="438">
        <v>0.65</v>
      </c>
      <c r="H27" s="369"/>
      <c r="I27" s="447">
        <v>0.32100000000000001</v>
      </c>
      <c r="J27" s="397">
        <v>0.19900000000000001</v>
      </c>
      <c r="K27" s="397">
        <v>4.1000000000000002E-2</v>
      </c>
      <c r="L27" s="397">
        <v>4.1000000000000002E-2</v>
      </c>
      <c r="M27" s="438">
        <v>0.65</v>
      </c>
      <c r="N27" s="82"/>
      <c r="O27" s="82"/>
      <c r="P27" s="82"/>
    </row>
    <row r="28" spans="1:16" ht="19.5" customHeight="1" x14ac:dyDescent="0.3">
      <c r="A28" s="403" t="s">
        <v>111</v>
      </c>
      <c r="B28" s="394"/>
      <c r="C28" s="411"/>
      <c r="D28" s="394"/>
      <c r="E28" s="352"/>
      <c r="F28" s="394"/>
      <c r="G28" s="439"/>
      <c r="H28" s="394"/>
      <c r="I28" s="411"/>
      <c r="J28" s="394"/>
      <c r="K28" s="394"/>
      <c r="L28" s="394"/>
      <c r="M28" s="439"/>
      <c r="N28" s="12"/>
      <c r="O28" s="12"/>
      <c r="P28" s="12"/>
    </row>
    <row r="29" spans="1:16" ht="19.5" customHeight="1" x14ac:dyDescent="0.3">
      <c r="A29" s="404" t="s">
        <v>17</v>
      </c>
      <c r="B29" s="26"/>
      <c r="C29" s="812">
        <v>103.8</v>
      </c>
      <c r="D29" s="641">
        <v>103</v>
      </c>
      <c r="E29" s="641">
        <v>104.8</v>
      </c>
      <c r="F29" s="641">
        <v>112.4</v>
      </c>
      <c r="G29" s="813">
        <v>424</v>
      </c>
      <c r="H29" s="120"/>
      <c r="I29" s="812">
        <v>113.3</v>
      </c>
      <c r="J29" s="641">
        <v>120.5</v>
      </c>
      <c r="K29" s="641">
        <v>130.30000000000001</v>
      </c>
      <c r="L29" s="641">
        <v>130.30000000000001</v>
      </c>
      <c r="M29" s="813">
        <v>424</v>
      </c>
      <c r="N29" s="39"/>
      <c r="O29" s="39"/>
      <c r="P29" s="39"/>
    </row>
    <row r="30" spans="1:16" s="83" customFormat="1" ht="19.5" customHeight="1" x14ac:dyDescent="0.3">
      <c r="A30" s="405" t="s">
        <v>18</v>
      </c>
      <c r="B30" s="78"/>
      <c r="C30" s="446">
        <v>0.245</v>
      </c>
      <c r="D30" s="368">
        <v>0.23100000000000001</v>
      </c>
      <c r="E30" s="368">
        <v>0.224</v>
      </c>
      <c r="F30" s="368">
        <v>0.223</v>
      </c>
      <c r="G30" s="437">
        <v>0.23</v>
      </c>
      <c r="H30" s="369"/>
      <c r="I30" s="446">
        <v>0.217</v>
      </c>
      <c r="J30" s="368">
        <v>0.219</v>
      </c>
      <c r="K30" s="368">
        <v>0.221</v>
      </c>
      <c r="L30" s="368">
        <v>0.221</v>
      </c>
      <c r="M30" s="437">
        <v>0.23</v>
      </c>
      <c r="N30" s="84"/>
      <c r="O30" s="84"/>
      <c r="P30" s="84"/>
    </row>
    <row r="31" spans="1:16" s="83" customFormat="1" ht="19.5" customHeight="1" x14ac:dyDescent="0.3">
      <c r="A31" s="405" t="s">
        <v>12</v>
      </c>
      <c r="B31" s="78"/>
      <c r="C31" s="446">
        <v>0.38400000000000001</v>
      </c>
      <c r="D31" s="368">
        <v>0.30299999999999999</v>
      </c>
      <c r="E31" s="368">
        <v>0.18099999999999999</v>
      </c>
      <c r="F31" s="368">
        <v>0.16900000000000001</v>
      </c>
      <c r="G31" s="437">
        <v>0.251</v>
      </c>
      <c r="H31" s="369"/>
      <c r="I31" s="446">
        <v>9.0999999999999998E-2</v>
      </c>
      <c r="J31" s="368">
        <v>0.16900000000000001</v>
      </c>
      <c r="K31" s="368">
        <v>0.24399999999999999</v>
      </c>
      <c r="L31" s="368">
        <v>0.24399999999999999</v>
      </c>
      <c r="M31" s="437">
        <v>0.251</v>
      </c>
      <c r="N31" s="84"/>
      <c r="O31" s="84"/>
      <c r="P31" s="84"/>
    </row>
    <row r="32" spans="1:16" ht="19.5" customHeight="1" x14ac:dyDescent="0.3">
      <c r="A32" s="404" t="s">
        <v>112</v>
      </c>
      <c r="B32" s="26"/>
      <c r="C32" s="812">
        <v>91.8</v>
      </c>
      <c r="D32" s="641">
        <v>101</v>
      </c>
      <c r="E32" s="641">
        <v>101.1</v>
      </c>
      <c r="F32" s="641">
        <v>99.7</v>
      </c>
      <c r="G32" s="813">
        <v>393.6</v>
      </c>
      <c r="H32" s="120"/>
      <c r="I32" s="812">
        <v>104.3</v>
      </c>
      <c r="J32" s="641">
        <v>107.1</v>
      </c>
      <c r="K32" s="641">
        <v>112.4</v>
      </c>
      <c r="L32" s="641">
        <v>112.4</v>
      </c>
      <c r="M32" s="813">
        <v>393.6</v>
      </c>
      <c r="N32" s="39"/>
      <c r="O32" s="39"/>
      <c r="P32" s="39"/>
    </row>
    <row r="33" spans="1:16" s="83" customFormat="1" ht="19.5" customHeight="1" x14ac:dyDescent="0.3">
      <c r="A33" s="405" t="s">
        <v>18</v>
      </c>
      <c r="B33" s="78"/>
      <c r="C33" s="446">
        <v>0.216</v>
      </c>
      <c r="D33" s="368">
        <v>0.22700000000000001</v>
      </c>
      <c r="E33" s="368">
        <v>0.216</v>
      </c>
      <c r="F33" s="368">
        <v>0.19700000000000001</v>
      </c>
      <c r="G33" s="437">
        <v>0.214</v>
      </c>
      <c r="H33" s="369"/>
      <c r="I33" s="446">
        <v>0.2</v>
      </c>
      <c r="J33" s="368">
        <v>0.19400000000000001</v>
      </c>
      <c r="K33" s="368">
        <v>0.191</v>
      </c>
      <c r="L33" s="368">
        <v>0.191</v>
      </c>
      <c r="M33" s="437">
        <v>0.214</v>
      </c>
      <c r="N33" s="82"/>
      <c r="O33" s="82"/>
      <c r="P33" s="82"/>
    </row>
    <row r="34" spans="1:16" s="83" customFormat="1" ht="19.5" customHeight="1" x14ac:dyDescent="0.3">
      <c r="A34" s="405" t="s">
        <v>12</v>
      </c>
      <c r="B34" s="78"/>
      <c r="C34" s="446">
        <v>0.27800000000000002</v>
      </c>
      <c r="D34" s="368">
        <v>0.30099999999999999</v>
      </c>
      <c r="E34" s="368">
        <v>0.219</v>
      </c>
      <c r="F34" s="368">
        <v>0.17299999999999999</v>
      </c>
      <c r="G34" s="437">
        <v>0.24</v>
      </c>
      <c r="H34" s="369"/>
      <c r="I34" s="446">
        <v>0.13600000000000001</v>
      </c>
      <c r="J34" s="368">
        <v>0.06</v>
      </c>
      <c r="K34" s="368">
        <v>0.112</v>
      </c>
      <c r="L34" s="368">
        <v>0.112</v>
      </c>
      <c r="M34" s="437">
        <v>0.24</v>
      </c>
      <c r="N34" s="82"/>
      <c r="O34" s="82"/>
      <c r="P34" s="82"/>
    </row>
    <row r="35" spans="1:16" ht="19.5" customHeight="1" x14ac:dyDescent="0.3">
      <c r="A35" s="404" t="s">
        <v>20</v>
      </c>
      <c r="B35" s="26"/>
      <c r="C35" s="812">
        <v>81.599999999999994</v>
      </c>
      <c r="D35" s="641">
        <v>85</v>
      </c>
      <c r="E35" s="641">
        <v>88.2</v>
      </c>
      <c r="F35" s="641">
        <v>96</v>
      </c>
      <c r="G35" s="813">
        <v>350.8</v>
      </c>
      <c r="H35" s="120"/>
      <c r="I35" s="812">
        <v>99.9</v>
      </c>
      <c r="J35" s="641">
        <v>105.5</v>
      </c>
      <c r="K35" s="641">
        <v>108.4</v>
      </c>
      <c r="L35" s="641">
        <v>108.4</v>
      </c>
      <c r="M35" s="813">
        <v>350.8</v>
      </c>
      <c r="N35" s="39"/>
      <c r="O35" s="39"/>
      <c r="P35" s="39"/>
    </row>
    <row r="36" spans="1:16" s="83" customFormat="1" ht="19.5" customHeight="1" x14ac:dyDescent="0.3">
      <c r="A36" s="405" t="s">
        <v>18</v>
      </c>
      <c r="B36" s="78"/>
      <c r="C36" s="446">
        <v>0.192</v>
      </c>
      <c r="D36" s="368">
        <v>0.191</v>
      </c>
      <c r="E36" s="368">
        <v>0.188</v>
      </c>
      <c r="F36" s="368">
        <v>0.19</v>
      </c>
      <c r="G36" s="437">
        <v>0.19</v>
      </c>
      <c r="H36" s="369"/>
      <c r="I36" s="446">
        <v>0.192</v>
      </c>
      <c r="J36" s="368">
        <v>0.191</v>
      </c>
      <c r="K36" s="368">
        <v>0.184</v>
      </c>
      <c r="L36" s="368">
        <v>0.184</v>
      </c>
      <c r="M36" s="437">
        <v>0.19</v>
      </c>
      <c r="N36" s="82"/>
      <c r="O36" s="82"/>
      <c r="P36" s="82"/>
    </row>
    <row r="37" spans="1:16" s="83" customFormat="1" ht="19.5" customHeight="1" x14ac:dyDescent="0.3">
      <c r="A37" s="405" t="s">
        <v>12</v>
      </c>
      <c r="B37" s="78"/>
      <c r="C37" s="446">
        <v>0.19500000000000001</v>
      </c>
      <c r="D37" s="368">
        <v>0.22</v>
      </c>
      <c r="E37" s="368">
        <v>0.20100000000000001</v>
      </c>
      <c r="F37" s="368">
        <v>0.26</v>
      </c>
      <c r="G37" s="437">
        <v>0.22</v>
      </c>
      <c r="H37" s="369"/>
      <c r="I37" s="446">
        <v>0.224</v>
      </c>
      <c r="J37" s="368">
        <v>0.24099999999999999</v>
      </c>
      <c r="K37" s="368">
        <v>0.22900000000000001</v>
      </c>
      <c r="L37" s="368">
        <v>0.22900000000000001</v>
      </c>
      <c r="M37" s="437">
        <v>0.22</v>
      </c>
      <c r="N37" s="82"/>
      <c r="O37" s="82"/>
      <c r="P37" s="82"/>
    </row>
    <row r="38" spans="1:16" ht="19.5" customHeight="1" x14ac:dyDescent="0.3">
      <c r="A38" s="404" t="s">
        <v>21</v>
      </c>
      <c r="B38" s="26"/>
      <c r="C38" s="812">
        <v>76.2</v>
      </c>
      <c r="D38" s="641">
        <v>77.599999999999994</v>
      </c>
      <c r="E38" s="641">
        <v>81.8</v>
      </c>
      <c r="F38" s="641">
        <v>88.4</v>
      </c>
      <c r="G38" s="813">
        <v>324</v>
      </c>
      <c r="H38" s="120"/>
      <c r="I38" s="812">
        <v>95</v>
      </c>
      <c r="J38" s="641">
        <v>98.1</v>
      </c>
      <c r="K38" s="641">
        <v>105.8</v>
      </c>
      <c r="L38" s="641">
        <v>105.8</v>
      </c>
      <c r="M38" s="813">
        <v>324</v>
      </c>
      <c r="N38" s="39"/>
      <c r="O38" s="39"/>
      <c r="P38" s="39"/>
    </row>
    <row r="39" spans="1:16" s="83" customFormat="1" ht="19.5" customHeight="1" x14ac:dyDescent="0.3">
      <c r="A39" s="405" t="s">
        <v>18</v>
      </c>
      <c r="B39" s="78"/>
      <c r="C39" s="446">
        <v>0.18</v>
      </c>
      <c r="D39" s="368">
        <v>0.17399999999999999</v>
      </c>
      <c r="E39" s="368">
        <v>0.17499999999999999</v>
      </c>
      <c r="F39" s="368">
        <v>0.17499999999999999</v>
      </c>
      <c r="G39" s="437">
        <v>0.17599999999999999</v>
      </c>
      <c r="H39" s="369"/>
      <c r="I39" s="446">
        <v>0.182</v>
      </c>
      <c r="J39" s="368">
        <v>0.17799999999999999</v>
      </c>
      <c r="K39" s="368">
        <v>0.18</v>
      </c>
      <c r="L39" s="368">
        <v>0.18</v>
      </c>
      <c r="M39" s="437">
        <v>0.17599999999999999</v>
      </c>
      <c r="N39" s="82"/>
      <c r="O39" s="82"/>
      <c r="P39" s="82"/>
    </row>
    <row r="40" spans="1:16" s="83" customFormat="1" ht="19.5" customHeight="1" x14ac:dyDescent="0.3">
      <c r="A40" s="405" t="s">
        <v>12</v>
      </c>
      <c r="B40" s="78"/>
      <c r="C40" s="446">
        <v>0.32400000000000001</v>
      </c>
      <c r="D40" s="368">
        <v>0.23100000000000001</v>
      </c>
      <c r="E40" s="368">
        <v>0.27200000000000002</v>
      </c>
      <c r="F40" s="368">
        <v>0.24</v>
      </c>
      <c r="G40" s="437">
        <v>0.26400000000000001</v>
      </c>
      <c r="H40" s="369"/>
      <c r="I40" s="446">
        <v>0.247</v>
      </c>
      <c r="J40" s="368">
        <v>0.26400000000000001</v>
      </c>
      <c r="K40" s="368">
        <v>0.29299999999999998</v>
      </c>
      <c r="L40" s="368">
        <v>0.29299999999999998</v>
      </c>
      <c r="M40" s="437">
        <v>0.26400000000000001</v>
      </c>
      <c r="N40" s="82"/>
      <c r="O40" s="82"/>
      <c r="P40" s="82"/>
    </row>
    <row r="41" spans="1:16" ht="19.5" customHeight="1" x14ac:dyDescent="0.3">
      <c r="A41" s="404" t="s">
        <v>22</v>
      </c>
      <c r="B41" s="26"/>
      <c r="C41" s="812">
        <v>32.299999999999997</v>
      </c>
      <c r="D41" s="641">
        <v>38.5</v>
      </c>
      <c r="E41" s="641">
        <v>44.6</v>
      </c>
      <c r="F41" s="641">
        <v>56.3</v>
      </c>
      <c r="G41" s="813">
        <v>171.7</v>
      </c>
      <c r="H41" s="120"/>
      <c r="I41" s="812">
        <v>54.8</v>
      </c>
      <c r="J41" s="641">
        <v>59.2</v>
      </c>
      <c r="K41" s="641">
        <v>66.8</v>
      </c>
      <c r="L41" s="641">
        <v>66.8</v>
      </c>
      <c r="M41" s="813">
        <v>171.7</v>
      </c>
      <c r="N41" s="39"/>
      <c r="O41" s="39"/>
      <c r="P41" s="39"/>
    </row>
    <row r="42" spans="1:16" s="83" customFormat="1" ht="19.5" customHeight="1" x14ac:dyDescent="0.3">
      <c r="A42" s="405" t="s">
        <v>18</v>
      </c>
      <c r="B42" s="78"/>
      <c r="C42" s="446">
        <v>7.5999999999999998E-2</v>
      </c>
      <c r="D42" s="368">
        <v>8.5999999999999993E-2</v>
      </c>
      <c r="E42" s="368">
        <v>9.5000000000000001E-2</v>
      </c>
      <c r="F42" s="368">
        <v>0.112</v>
      </c>
      <c r="G42" s="437">
        <v>9.2999999999999999E-2</v>
      </c>
      <c r="H42" s="369"/>
      <c r="I42" s="446">
        <v>0.105</v>
      </c>
      <c r="J42" s="368">
        <v>0.107</v>
      </c>
      <c r="K42" s="368">
        <v>0.114</v>
      </c>
      <c r="L42" s="368">
        <v>0.114</v>
      </c>
      <c r="M42" s="437">
        <v>9.2999999999999999E-2</v>
      </c>
      <c r="N42" s="82"/>
      <c r="O42" s="82"/>
      <c r="P42" s="82"/>
    </row>
    <row r="43" spans="1:16" s="83" customFormat="1" ht="19.5" customHeight="1" x14ac:dyDescent="0.3">
      <c r="A43" s="405" t="s">
        <v>12</v>
      </c>
      <c r="B43" s="78"/>
      <c r="C43" s="446">
        <v>0.193</v>
      </c>
      <c r="D43" s="368">
        <v>0.33400000000000002</v>
      </c>
      <c r="E43" s="368">
        <v>0.40400000000000003</v>
      </c>
      <c r="F43" s="368">
        <v>0.71299999999999997</v>
      </c>
      <c r="G43" s="437">
        <v>0.42399999999999999</v>
      </c>
      <c r="H43" s="369"/>
      <c r="I43" s="446">
        <v>0.69599999999999995</v>
      </c>
      <c r="J43" s="368">
        <v>0.53700000000000003</v>
      </c>
      <c r="K43" s="368">
        <v>0.497</v>
      </c>
      <c r="L43" s="368">
        <v>0.497</v>
      </c>
      <c r="M43" s="437">
        <v>0.42399999999999999</v>
      </c>
      <c r="N43" s="82"/>
      <c r="O43" s="82"/>
      <c r="P43" s="82"/>
    </row>
    <row r="44" spans="1:16" ht="19.5" customHeight="1" x14ac:dyDescent="0.3">
      <c r="A44" s="404" t="s">
        <v>23</v>
      </c>
      <c r="B44" s="26"/>
      <c r="C44" s="812">
        <v>38.4</v>
      </c>
      <c r="D44" s="641">
        <v>40.5</v>
      </c>
      <c r="E44" s="641">
        <v>47.7</v>
      </c>
      <c r="F44" s="641">
        <v>52.1</v>
      </c>
      <c r="G44" s="813">
        <v>178.8</v>
      </c>
      <c r="H44" s="120"/>
      <c r="I44" s="812">
        <v>54</v>
      </c>
      <c r="J44" s="641">
        <v>61.2</v>
      </c>
      <c r="K44" s="641">
        <v>64.400000000000006</v>
      </c>
      <c r="L44" s="641">
        <v>64.400000000000006</v>
      </c>
      <c r="M44" s="813">
        <v>178.8</v>
      </c>
      <c r="N44" s="39"/>
      <c r="O44" s="39"/>
      <c r="P44" s="39"/>
    </row>
    <row r="45" spans="1:16" s="83" customFormat="1" ht="19.5" customHeight="1" x14ac:dyDescent="0.3">
      <c r="A45" s="405" t="s">
        <v>18</v>
      </c>
      <c r="B45" s="78"/>
      <c r="C45" s="446">
        <v>9.0999999999999998E-2</v>
      </c>
      <c r="D45" s="368">
        <v>9.0999999999999998E-2</v>
      </c>
      <c r="E45" s="368">
        <v>0.10199999999999999</v>
      </c>
      <c r="F45" s="368">
        <v>0.10299999999999999</v>
      </c>
      <c r="G45" s="437">
        <v>9.7000000000000003E-2</v>
      </c>
      <c r="H45" s="369"/>
      <c r="I45" s="446">
        <v>0.104</v>
      </c>
      <c r="J45" s="368">
        <v>0.111</v>
      </c>
      <c r="K45" s="368">
        <v>0.11</v>
      </c>
      <c r="L45" s="368">
        <v>0.11</v>
      </c>
      <c r="M45" s="437">
        <v>9.7000000000000003E-2</v>
      </c>
      <c r="N45" s="82"/>
      <c r="O45" s="82"/>
      <c r="P45" s="82"/>
    </row>
    <row r="46" spans="1:16" s="83" customFormat="1" ht="19.5" customHeight="1" x14ac:dyDescent="0.3">
      <c r="A46" s="425" t="s">
        <v>12</v>
      </c>
      <c r="B46" s="78"/>
      <c r="C46" s="447">
        <v>0.54400000000000004</v>
      </c>
      <c r="D46" s="397">
        <v>0.31900000000000001</v>
      </c>
      <c r="E46" s="397">
        <v>0.314</v>
      </c>
      <c r="F46" s="397">
        <v>0.38100000000000001</v>
      </c>
      <c r="G46" s="438">
        <v>0.379</v>
      </c>
      <c r="H46" s="369"/>
      <c r="I46" s="447">
        <v>0.40699999999999997</v>
      </c>
      <c r="J46" s="397">
        <v>0.51300000000000001</v>
      </c>
      <c r="K46" s="397">
        <v>0.35099999999999998</v>
      </c>
      <c r="L46" s="397">
        <v>0.35099999999999998</v>
      </c>
      <c r="M46" s="438">
        <v>0.379</v>
      </c>
      <c r="N46" s="82"/>
      <c r="O46" s="82"/>
      <c r="P46" s="82"/>
    </row>
    <row r="47" spans="1:16" ht="16.350000000000001" customHeight="1" x14ac:dyDescent="0.4">
      <c r="A47" s="25"/>
      <c r="B47" s="14"/>
      <c r="C47" s="27"/>
      <c r="D47" s="27"/>
      <c r="E47" s="28"/>
      <c r="F47" s="27"/>
      <c r="G47" s="440"/>
      <c r="H47" s="14"/>
      <c r="I47" s="27"/>
      <c r="J47" s="155"/>
      <c r="K47" s="155"/>
      <c r="L47" s="17"/>
      <c r="M47" s="27"/>
      <c r="N47" s="14"/>
      <c r="O47" s="14"/>
      <c r="P47" s="14"/>
    </row>
    <row r="48" spans="1:16" ht="23.25" customHeight="1" x14ac:dyDescent="0.4">
      <c r="A48" s="402" t="s">
        <v>43</v>
      </c>
      <c r="B48" s="53"/>
      <c r="C48" s="408"/>
      <c r="D48" s="409"/>
      <c r="E48" s="410"/>
      <c r="F48" s="413"/>
      <c r="G48" s="413"/>
      <c r="H48" s="14"/>
      <c r="I48" s="408"/>
      <c r="J48" s="417"/>
      <c r="K48" s="417"/>
      <c r="L48" s="419"/>
      <c r="M48" s="413"/>
      <c r="N48" s="14"/>
      <c r="O48" s="14"/>
      <c r="P48" s="14"/>
    </row>
    <row r="49" spans="1:16" ht="19.5" customHeight="1" x14ac:dyDescent="0.3">
      <c r="A49" s="403" t="s">
        <v>44</v>
      </c>
      <c r="B49" s="394"/>
      <c r="C49" s="411"/>
      <c r="D49" s="394"/>
      <c r="E49" s="352"/>
      <c r="F49" s="414"/>
      <c r="G49" s="414"/>
      <c r="H49" s="394"/>
      <c r="I49" s="411"/>
      <c r="J49" s="394"/>
      <c r="K49" s="394"/>
      <c r="L49" s="414"/>
      <c r="M49" s="414"/>
      <c r="N49" s="12"/>
      <c r="O49" s="12"/>
      <c r="P49" s="12"/>
    </row>
    <row r="50" spans="1:16" ht="19.5" customHeight="1" x14ac:dyDescent="0.3">
      <c r="A50" s="404" t="s">
        <v>45</v>
      </c>
      <c r="B50" s="26"/>
      <c r="C50" s="812">
        <v>146.5</v>
      </c>
      <c r="D50" s="641">
        <v>156.5</v>
      </c>
      <c r="E50" s="641">
        <v>167.1</v>
      </c>
      <c r="F50" s="814">
        <v>185.9</v>
      </c>
      <c r="G50" s="814">
        <v>656</v>
      </c>
      <c r="H50" s="120"/>
      <c r="I50" s="812">
        <v>176.6</v>
      </c>
      <c r="J50" s="641">
        <v>195.7</v>
      </c>
      <c r="K50" s="641">
        <v>210.6</v>
      </c>
      <c r="L50" s="814">
        <v>210.6</v>
      </c>
      <c r="M50" s="814">
        <v>656</v>
      </c>
      <c r="N50" s="39"/>
      <c r="O50" s="39"/>
      <c r="P50" s="39"/>
    </row>
    <row r="51" spans="1:16" s="83" customFormat="1" ht="19.5" customHeight="1" x14ac:dyDescent="0.3">
      <c r="A51" s="405" t="s">
        <v>18</v>
      </c>
      <c r="B51" s="208"/>
      <c r="C51" s="412">
        <v>0.34499999999999997</v>
      </c>
      <c r="D51" s="370">
        <v>0.35099999999999998</v>
      </c>
      <c r="E51" s="370">
        <v>0.35699999999999998</v>
      </c>
      <c r="F51" s="416">
        <v>0.36799999999999999</v>
      </c>
      <c r="G51" s="415">
        <v>0.35599999999999998</v>
      </c>
      <c r="H51" s="371"/>
      <c r="I51" s="418">
        <v>0.33900000000000002</v>
      </c>
      <c r="J51" s="370">
        <v>0.35499999999999998</v>
      </c>
      <c r="K51" s="370">
        <v>0.35799999999999998</v>
      </c>
      <c r="L51" s="416">
        <v>0.35799999999999998</v>
      </c>
      <c r="M51" s="415">
        <v>0.35599999999999998</v>
      </c>
      <c r="N51" s="97"/>
      <c r="O51" s="97"/>
      <c r="P51" s="97"/>
    </row>
    <row r="52" spans="1:16" ht="19.5" customHeight="1" x14ac:dyDescent="0.3">
      <c r="A52" s="404" t="s">
        <v>46</v>
      </c>
      <c r="B52" s="26"/>
      <c r="C52" s="812">
        <v>89.6</v>
      </c>
      <c r="D52" s="641">
        <v>93.3</v>
      </c>
      <c r="E52" s="641">
        <v>93.2</v>
      </c>
      <c r="F52" s="814">
        <v>97.4</v>
      </c>
      <c r="G52" s="814">
        <v>373.6</v>
      </c>
      <c r="H52" s="120"/>
      <c r="I52" s="812">
        <v>101.8</v>
      </c>
      <c r="J52" s="641">
        <v>111.8</v>
      </c>
      <c r="K52" s="641">
        <v>118.9</v>
      </c>
      <c r="L52" s="814">
        <v>118.9</v>
      </c>
      <c r="M52" s="814">
        <v>373.6</v>
      </c>
      <c r="N52" s="39"/>
      <c r="O52" s="39"/>
      <c r="P52" s="39"/>
    </row>
    <row r="53" spans="1:16" s="83" customFormat="1" ht="19.5" customHeight="1" x14ac:dyDescent="0.3">
      <c r="A53" s="405" t="s">
        <v>18</v>
      </c>
      <c r="B53" s="398"/>
      <c r="C53" s="412">
        <v>0.21099999999999999</v>
      </c>
      <c r="D53" s="370">
        <v>0.20899999999999999</v>
      </c>
      <c r="E53" s="370">
        <v>0.19900000000000001</v>
      </c>
      <c r="F53" s="416">
        <v>0.193</v>
      </c>
      <c r="G53" s="415">
        <v>0.20300000000000001</v>
      </c>
      <c r="H53" s="371"/>
      <c r="I53" s="418">
        <v>0.19500000000000001</v>
      </c>
      <c r="J53" s="370">
        <v>0.20300000000000001</v>
      </c>
      <c r="K53" s="370">
        <v>0.20200000000000001</v>
      </c>
      <c r="L53" s="416">
        <v>0.20200000000000001</v>
      </c>
      <c r="M53" s="415">
        <v>0.20300000000000001</v>
      </c>
      <c r="N53" s="84"/>
      <c r="O53" s="84"/>
      <c r="P53" s="84"/>
    </row>
    <row r="54" spans="1:16" ht="19.5" customHeight="1" x14ac:dyDescent="0.3">
      <c r="A54" s="404" t="s">
        <v>47</v>
      </c>
      <c r="B54" s="26"/>
      <c r="C54" s="812">
        <v>48.7</v>
      </c>
      <c r="D54" s="641">
        <v>54.2</v>
      </c>
      <c r="E54" s="641">
        <v>64.599999999999994</v>
      </c>
      <c r="F54" s="814">
        <v>78.3</v>
      </c>
      <c r="G54" s="814">
        <v>245.8</v>
      </c>
      <c r="H54" s="120"/>
      <c r="I54" s="812">
        <v>64.7</v>
      </c>
      <c r="J54" s="641">
        <v>72.900000000000006</v>
      </c>
      <c r="K54" s="641">
        <v>80.599999999999994</v>
      </c>
      <c r="L54" s="814">
        <v>80.599999999999994</v>
      </c>
      <c r="M54" s="814">
        <v>245.8</v>
      </c>
      <c r="N54" s="39"/>
      <c r="O54" s="39"/>
      <c r="P54" s="39"/>
    </row>
    <row r="55" spans="1:16" s="83" customFormat="1" ht="19.5" customHeight="1" x14ac:dyDescent="0.3">
      <c r="A55" s="405" t="s">
        <v>18</v>
      </c>
      <c r="B55" s="208"/>
      <c r="C55" s="412">
        <v>0.115</v>
      </c>
      <c r="D55" s="370">
        <v>0.122</v>
      </c>
      <c r="E55" s="370">
        <v>0.13800000000000001</v>
      </c>
      <c r="F55" s="416">
        <v>0.155</v>
      </c>
      <c r="G55" s="415">
        <v>0.13300000000000001</v>
      </c>
      <c r="H55" s="371"/>
      <c r="I55" s="418">
        <v>0.124</v>
      </c>
      <c r="J55" s="370">
        <v>0.13200000000000001</v>
      </c>
      <c r="K55" s="370">
        <v>0.13700000000000001</v>
      </c>
      <c r="L55" s="416">
        <v>0.13700000000000001</v>
      </c>
      <c r="M55" s="415">
        <v>0.13300000000000001</v>
      </c>
      <c r="N55" s="97"/>
      <c r="O55" s="97"/>
      <c r="P55" s="97"/>
    </row>
    <row r="56" spans="1:16" ht="19.5" customHeight="1" x14ac:dyDescent="0.3">
      <c r="A56" s="404" t="s">
        <v>48</v>
      </c>
      <c r="B56" s="26"/>
      <c r="C56" s="812">
        <v>64.400000000000006</v>
      </c>
      <c r="D56" s="641">
        <v>50.3</v>
      </c>
      <c r="E56" s="641">
        <v>65.599999999999994</v>
      </c>
      <c r="F56" s="814">
        <v>60</v>
      </c>
      <c r="G56" s="814">
        <v>240.3</v>
      </c>
      <c r="H56" s="120"/>
      <c r="I56" s="812">
        <v>60.8</v>
      </c>
      <c r="J56" s="641">
        <v>58.8</v>
      </c>
      <c r="K56" s="641">
        <v>67</v>
      </c>
      <c r="L56" s="814">
        <v>67</v>
      </c>
      <c r="M56" s="814">
        <v>240.3</v>
      </c>
      <c r="N56" s="39"/>
      <c r="O56" s="39"/>
      <c r="P56" s="39"/>
    </row>
    <row r="57" spans="1:16" s="83" customFormat="1" ht="19.5" customHeight="1" x14ac:dyDescent="0.3">
      <c r="A57" s="405" t="s">
        <v>18</v>
      </c>
      <c r="B57" s="208"/>
      <c r="C57" s="412">
        <v>0.152</v>
      </c>
      <c r="D57" s="370">
        <v>0.113</v>
      </c>
      <c r="E57" s="370">
        <v>0.14000000000000001</v>
      </c>
      <c r="F57" s="416">
        <v>0.11899999999999999</v>
      </c>
      <c r="G57" s="415">
        <v>0.13</v>
      </c>
      <c r="H57" s="371"/>
      <c r="I57" s="418">
        <v>0.11700000000000001</v>
      </c>
      <c r="J57" s="370">
        <v>0.107</v>
      </c>
      <c r="K57" s="370">
        <v>0.114</v>
      </c>
      <c r="L57" s="416">
        <v>0.114</v>
      </c>
      <c r="M57" s="415">
        <v>0.13</v>
      </c>
      <c r="N57" s="97"/>
      <c r="O57" s="97"/>
      <c r="P57" s="97"/>
    </row>
    <row r="58" spans="1:16" ht="19.5" customHeight="1" x14ac:dyDescent="0.3">
      <c r="A58" s="404" t="s">
        <v>49</v>
      </c>
      <c r="B58" s="399"/>
      <c r="C58" s="815">
        <v>1.1499999999999999</v>
      </c>
      <c r="D58" s="645">
        <v>0.89</v>
      </c>
      <c r="E58" s="645">
        <v>1.1499999999999999</v>
      </c>
      <c r="F58" s="816">
        <v>1.05</v>
      </c>
      <c r="G58" s="816">
        <v>4.24</v>
      </c>
      <c r="H58" s="121"/>
      <c r="I58" s="815">
        <v>1.06</v>
      </c>
      <c r="J58" s="645">
        <v>1.02</v>
      </c>
      <c r="K58" s="645">
        <v>1.1599999999999999</v>
      </c>
      <c r="L58" s="816">
        <v>1.1599999999999999</v>
      </c>
      <c r="M58" s="816">
        <v>4.24</v>
      </c>
      <c r="N58" s="43"/>
      <c r="O58" s="43"/>
      <c r="P58" s="43"/>
    </row>
    <row r="59" spans="1:16" ht="19.5" customHeight="1" x14ac:dyDescent="0.3">
      <c r="A59" s="406" t="s">
        <v>50</v>
      </c>
      <c r="B59" s="400"/>
      <c r="C59" s="412">
        <v>-0.34499999999999997</v>
      </c>
      <c r="D59" s="370">
        <v>0.12</v>
      </c>
      <c r="E59" s="370">
        <v>6.0000000000000001E-3</v>
      </c>
      <c r="F59" s="416">
        <v>0.23899999999999999</v>
      </c>
      <c r="G59" s="415">
        <v>3.7999999999999999E-2</v>
      </c>
      <c r="H59" s="371"/>
      <c r="I59" s="418">
        <v>5.3999999999999999E-2</v>
      </c>
      <c r="J59" s="370">
        <v>0.16600000000000001</v>
      </c>
      <c r="K59" s="370">
        <v>0.16200000000000001</v>
      </c>
      <c r="L59" s="416">
        <v>0.16200000000000001</v>
      </c>
      <c r="M59" s="415">
        <v>3.7999999999999999E-2</v>
      </c>
      <c r="N59" s="45"/>
      <c r="O59" s="45"/>
      <c r="P59" s="45"/>
    </row>
    <row r="60" spans="1:16" ht="19.5" customHeight="1" x14ac:dyDescent="0.3">
      <c r="A60" s="407" t="s">
        <v>51</v>
      </c>
      <c r="B60" s="400"/>
      <c r="C60" s="817">
        <v>56241</v>
      </c>
      <c r="D60" s="818">
        <v>56587</v>
      </c>
      <c r="E60" s="818">
        <v>56963</v>
      </c>
      <c r="F60" s="819">
        <v>56887</v>
      </c>
      <c r="G60" s="819">
        <v>56673</v>
      </c>
      <c r="H60" s="372"/>
      <c r="I60" s="817">
        <v>57236</v>
      </c>
      <c r="J60" s="818">
        <v>57614</v>
      </c>
      <c r="K60" s="818">
        <v>57844</v>
      </c>
      <c r="L60" s="819">
        <v>57844</v>
      </c>
      <c r="M60" s="819">
        <v>56673</v>
      </c>
      <c r="N60" s="45"/>
      <c r="O60" s="45"/>
      <c r="P60" s="45"/>
    </row>
    <row r="61" spans="1:16" ht="19.5" customHeight="1" x14ac:dyDescent="0.3">
      <c r="A61" s="403" t="s">
        <v>52</v>
      </c>
      <c r="B61" s="394"/>
      <c r="C61" s="411"/>
      <c r="D61" s="26"/>
      <c r="E61" s="352"/>
      <c r="F61" s="414"/>
      <c r="G61" s="414"/>
      <c r="H61" s="394"/>
      <c r="I61" s="411"/>
      <c r="J61" s="394"/>
      <c r="K61" s="394"/>
      <c r="L61" s="414"/>
      <c r="M61" s="414"/>
      <c r="N61" s="12"/>
      <c r="O61" s="12"/>
      <c r="P61" s="12"/>
    </row>
    <row r="62" spans="1:16" ht="19.5" customHeight="1" x14ac:dyDescent="0.3">
      <c r="A62" s="404" t="s">
        <v>45</v>
      </c>
      <c r="B62" s="26"/>
      <c r="C62" s="812">
        <v>154.80000000000001</v>
      </c>
      <c r="D62" s="641">
        <v>163.5</v>
      </c>
      <c r="E62" s="641">
        <v>174.6</v>
      </c>
      <c r="F62" s="814">
        <v>190.3</v>
      </c>
      <c r="G62" s="814">
        <v>683.2</v>
      </c>
      <c r="H62" s="120"/>
      <c r="I62" s="812">
        <v>189.4</v>
      </c>
      <c r="J62" s="641">
        <v>203.2</v>
      </c>
      <c r="K62" s="641">
        <v>218.2</v>
      </c>
      <c r="L62" s="814">
        <v>218.2</v>
      </c>
      <c r="M62" s="814">
        <v>683.2</v>
      </c>
      <c r="N62" s="39"/>
      <c r="O62" s="39"/>
      <c r="P62" s="39"/>
    </row>
    <row r="63" spans="1:16" s="83" customFormat="1" ht="19.5" customHeight="1" x14ac:dyDescent="0.3">
      <c r="A63" s="405" t="s">
        <v>18</v>
      </c>
      <c r="B63" s="398"/>
      <c r="C63" s="412">
        <v>0.36499999999999999</v>
      </c>
      <c r="D63" s="370">
        <v>0.36699999999999999</v>
      </c>
      <c r="E63" s="370">
        <v>0.373</v>
      </c>
      <c r="F63" s="416">
        <v>0.377</v>
      </c>
      <c r="G63" s="415">
        <v>0.371</v>
      </c>
      <c r="H63" s="371"/>
      <c r="I63" s="418">
        <v>0.36299999999999999</v>
      </c>
      <c r="J63" s="370">
        <v>0.36799999999999999</v>
      </c>
      <c r="K63" s="370">
        <v>0.371</v>
      </c>
      <c r="L63" s="416">
        <v>0.371</v>
      </c>
      <c r="M63" s="415">
        <v>0.371</v>
      </c>
      <c r="N63" s="84"/>
      <c r="O63" s="84"/>
      <c r="P63" s="84"/>
    </row>
    <row r="64" spans="1:16" ht="19.5" customHeight="1" x14ac:dyDescent="0.3">
      <c r="A64" s="404" t="s">
        <v>46</v>
      </c>
      <c r="B64" s="26"/>
      <c r="C64" s="812">
        <v>80.7</v>
      </c>
      <c r="D64" s="641">
        <v>84.3</v>
      </c>
      <c r="E64" s="641">
        <v>85.2</v>
      </c>
      <c r="F64" s="814">
        <v>89.4</v>
      </c>
      <c r="G64" s="814">
        <v>339.6</v>
      </c>
      <c r="H64" s="120"/>
      <c r="I64" s="812">
        <v>92.2</v>
      </c>
      <c r="J64" s="641">
        <v>102.2</v>
      </c>
      <c r="K64" s="641">
        <v>109.8</v>
      </c>
      <c r="L64" s="814">
        <v>109.8</v>
      </c>
      <c r="M64" s="814">
        <v>339.6</v>
      </c>
      <c r="N64" s="39"/>
      <c r="O64" s="39"/>
      <c r="P64" s="39"/>
    </row>
    <row r="65" spans="1:16" s="83" customFormat="1" ht="19.5" customHeight="1" x14ac:dyDescent="0.3">
      <c r="A65" s="405" t="s">
        <v>18</v>
      </c>
      <c r="B65" s="398"/>
      <c r="C65" s="412">
        <v>0.19</v>
      </c>
      <c r="D65" s="370">
        <v>0.189</v>
      </c>
      <c r="E65" s="370">
        <v>0.182</v>
      </c>
      <c r="F65" s="416">
        <v>0.17699999999999999</v>
      </c>
      <c r="G65" s="415">
        <v>0.185</v>
      </c>
      <c r="H65" s="371"/>
      <c r="I65" s="418">
        <v>0.17699999999999999</v>
      </c>
      <c r="J65" s="370">
        <v>0.185</v>
      </c>
      <c r="K65" s="370">
        <v>0.187</v>
      </c>
      <c r="L65" s="416">
        <v>0.187</v>
      </c>
      <c r="M65" s="415">
        <v>0.185</v>
      </c>
      <c r="N65" s="84"/>
      <c r="O65" s="84"/>
      <c r="P65" s="84"/>
    </row>
    <row r="66" spans="1:16" ht="19.5" customHeight="1" x14ac:dyDescent="0.3">
      <c r="A66" s="404" t="s">
        <v>47</v>
      </c>
      <c r="B66" s="26"/>
      <c r="C66" s="812">
        <v>67.7</v>
      </c>
      <c r="D66" s="641">
        <v>72.3</v>
      </c>
      <c r="E66" s="641">
        <v>82.1</v>
      </c>
      <c r="F66" s="814">
        <v>93.1</v>
      </c>
      <c r="G66" s="814">
        <v>315.10000000000002</v>
      </c>
      <c r="H66" s="120"/>
      <c r="I66" s="812">
        <v>89.2</v>
      </c>
      <c r="J66" s="641">
        <v>92.6</v>
      </c>
      <c r="K66" s="641">
        <v>99.7</v>
      </c>
      <c r="L66" s="814">
        <v>99.7</v>
      </c>
      <c r="M66" s="814">
        <v>315.10000000000002</v>
      </c>
      <c r="N66" s="39"/>
      <c r="O66" s="39"/>
      <c r="P66" s="39"/>
    </row>
    <row r="67" spans="1:16" s="83" customFormat="1" ht="19.5" customHeight="1" x14ac:dyDescent="0.3">
      <c r="A67" s="405" t="s">
        <v>18</v>
      </c>
      <c r="B67" s="208"/>
      <c r="C67" s="412">
        <v>0.16</v>
      </c>
      <c r="D67" s="370">
        <v>0.16200000000000001</v>
      </c>
      <c r="E67" s="370">
        <v>0.17499999999999999</v>
      </c>
      <c r="F67" s="416">
        <v>0.184</v>
      </c>
      <c r="G67" s="415">
        <v>0.17100000000000001</v>
      </c>
      <c r="H67" s="371"/>
      <c r="I67" s="418">
        <v>0.17100000000000001</v>
      </c>
      <c r="J67" s="370">
        <v>0.16800000000000001</v>
      </c>
      <c r="K67" s="370">
        <v>0.17</v>
      </c>
      <c r="L67" s="416">
        <v>0.17</v>
      </c>
      <c r="M67" s="415">
        <v>0.17100000000000001</v>
      </c>
      <c r="N67" s="97"/>
      <c r="O67" s="97"/>
      <c r="P67" s="97"/>
    </row>
    <row r="68" spans="1:16" ht="19.5" customHeight="1" x14ac:dyDescent="0.3">
      <c r="A68" s="404" t="s">
        <v>48</v>
      </c>
      <c r="B68" s="26"/>
      <c r="C68" s="812">
        <v>52.2</v>
      </c>
      <c r="D68" s="641">
        <v>57.1</v>
      </c>
      <c r="E68" s="641">
        <v>66.400000000000006</v>
      </c>
      <c r="F68" s="814">
        <v>72.3</v>
      </c>
      <c r="G68" s="814">
        <v>248</v>
      </c>
      <c r="H68" s="120"/>
      <c r="I68" s="812">
        <v>71.5</v>
      </c>
      <c r="J68" s="641">
        <v>73.7</v>
      </c>
      <c r="K68" s="641">
        <v>80.2</v>
      </c>
      <c r="L68" s="814">
        <v>80.2</v>
      </c>
      <c r="M68" s="814">
        <v>248</v>
      </c>
      <c r="N68" s="39"/>
      <c r="O68" s="39"/>
      <c r="P68" s="39"/>
    </row>
    <row r="69" spans="1:16" s="83" customFormat="1" ht="19.5" customHeight="1" x14ac:dyDescent="0.3">
      <c r="A69" s="405" t="s">
        <v>18</v>
      </c>
      <c r="B69" s="401"/>
      <c r="C69" s="412">
        <v>0.123</v>
      </c>
      <c r="D69" s="370">
        <v>0.128</v>
      </c>
      <c r="E69" s="370">
        <v>0.14199999999999999</v>
      </c>
      <c r="F69" s="416">
        <v>0.14299999999999999</v>
      </c>
      <c r="G69" s="415">
        <v>0.13500000000000001</v>
      </c>
      <c r="H69" s="371"/>
      <c r="I69" s="418">
        <v>0.13700000000000001</v>
      </c>
      <c r="J69" s="370">
        <v>0.13400000000000001</v>
      </c>
      <c r="K69" s="370">
        <v>0.13600000000000001</v>
      </c>
      <c r="L69" s="416">
        <v>0.13600000000000001</v>
      </c>
      <c r="M69" s="415">
        <v>0.13500000000000001</v>
      </c>
      <c r="N69" s="103"/>
      <c r="O69" s="103"/>
      <c r="P69" s="103"/>
    </row>
    <row r="70" spans="1:16" ht="19.5" customHeight="1" x14ac:dyDescent="0.3">
      <c r="A70" s="404" t="s">
        <v>49</v>
      </c>
      <c r="B70" s="399"/>
      <c r="C70" s="815">
        <v>0.93</v>
      </c>
      <c r="D70" s="645">
        <v>1.01</v>
      </c>
      <c r="E70" s="645">
        <v>1.17</v>
      </c>
      <c r="F70" s="816">
        <v>1.27</v>
      </c>
      <c r="G70" s="816">
        <v>4.38</v>
      </c>
      <c r="H70" s="121"/>
      <c r="I70" s="815">
        <v>1.25</v>
      </c>
      <c r="J70" s="645">
        <v>1.28</v>
      </c>
      <c r="K70" s="645">
        <v>1.39</v>
      </c>
      <c r="L70" s="816">
        <v>1.39</v>
      </c>
      <c r="M70" s="816">
        <v>4.38</v>
      </c>
      <c r="N70" s="39"/>
      <c r="O70" s="39"/>
      <c r="P70" s="39"/>
    </row>
    <row r="71" spans="1:16" ht="19.5" customHeight="1" x14ac:dyDescent="0.3">
      <c r="A71" s="406" t="s">
        <v>50</v>
      </c>
      <c r="B71" s="399"/>
      <c r="C71" s="412">
        <v>0.222</v>
      </c>
      <c r="D71" s="370">
        <v>0.222</v>
      </c>
      <c r="E71" s="370">
        <v>0.20100000000000001</v>
      </c>
      <c r="F71" s="416">
        <v>0.23200000000000001</v>
      </c>
      <c r="G71" s="415">
        <v>0.219</v>
      </c>
      <c r="H71" s="371"/>
      <c r="I71" s="418">
        <v>0.22500000000000001</v>
      </c>
      <c r="J71" s="370">
        <v>0.22500000000000001</v>
      </c>
      <c r="K71" s="370">
        <v>0.215</v>
      </c>
      <c r="L71" s="416">
        <v>0.215</v>
      </c>
      <c r="M71" s="415">
        <v>0.219</v>
      </c>
      <c r="N71" s="39"/>
      <c r="O71" s="39"/>
      <c r="P71" s="39"/>
    </row>
    <row r="72" spans="1:16" ht="19.5" customHeight="1" x14ac:dyDescent="0.3">
      <c r="A72" s="407" t="s">
        <v>51</v>
      </c>
      <c r="B72" s="400"/>
      <c r="C72" s="817">
        <v>56241</v>
      </c>
      <c r="D72" s="818">
        <v>56587</v>
      </c>
      <c r="E72" s="818">
        <v>56963</v>
      </c>
      <c r="F72" s="819">
        <v>56887</v>
      </c>
      <c r="G72" s="819">
        <v>56673</v>
      </c>
      <c r="H72" s="372"/>
      <c r="I72" s="817">
        <v>57236</v>
      </c>
      <c r="J72" s="818">
        <v>57614</v>
      </c>
      <c r="K72" s="818">
        <v>57844</v>
      </c>
      <c r="L72" s="819">
        <v>57844</v>
      </c>
      <c r="M72" s="819">
        <v>56673</v>
      </c>
      <c r="N72" s="45"/>
      <c r="O72" s="45"/>
      <c r="P72" s="45"/>
    </row>
    <row r="73" spans="1:16" ht="16.350000000000001" customHeight="1" x14ac:dyDescent="0.4">
      <c r="A73" s="25"/>
      <c r="B73" s="14"/>
      <c r="C73" s="27"/>
      <c r="D73" s="27"/>
      <c r="E73" s="28"/>
      <c r="F73" s="27"/>
      <c r="G73" s="27"/>
      <c r="H73" s="14"/>
      <c r="I73" s="27"/>
      <c r="J73" s="155"/>
      <c r="K73" s="155"/>
      <c r="L73" s="17"/>
      <c r="M73" s="27"/>
      <c r="N73" s="14"/>
      <c r="O73" s="14"/>
      <c r="P73" s="14"/>
    </row>
    <row r="74" spans="1:16" ht="23.25" customHeight="1" x14ac:dyDescent="0.4">
      <c r="A74" s="402" t="s">
        <v>53</v>
      </c>
      <c r="B74" s="457"/>
      <c r="C74" s="454"/>
      <c r="D74" s="455"/>
      <c r="E74" s="455"/>
      <c r="F74" s="459"/>
      <c r="G74" s="459"/>
      <c r="H74" s="392"/>
      <c r="I74" s="454"/>
      <c r="J74" s="461"/>
      <c r="K74" s="461"/>
      <c r="L74" s="462"/>
      <c r="M74" s="459"/>
      <c r="N74" s="53"/>
      <c r="O74" s="53"/>
      <c r="P74" s="53"/>
    </row>
    <row r="75" spans="1:16" ht="19.5" customHeight="1" x14ac:dyDescent="0.3">
      <c r="A75" s="404" t="s">
        <v>54</v>
      </c>
      <c r="B75" s="458"/>
      <c r="C75" s="812">
        <v>535.9</v>
      </c>
      <c r="D75" s="641">
        <v>584.1</v>
      </c>
      <c r="E75" s="641">
        <v>685.1</v>
      </c>
      <c r="F75" s="814">
        <v>770.6</v>
      </c>
      <c r="G75" s="814">
        <f>F75</f>
        <v>770.6</v>
      </c>
      <c r="H75" s="120"/>
      <c r="I75" s="812">
        <v>762.5</v>
      </c>
      <c r="J75" s="641">
        <v>777.4</v>
      </c>
      <c r="K75" s="641">
        <v>853.2</v>
      </c>
      <c r="L75" s="814">
        <v>853.2</v>
      </c>
      <c r="M75" s="814">
        <f>L75</f>
        <v>853.2</v>
      </c>
      <c r="N75" s="39"/>
      <c r="O75" s="39"/>
      <c r="P75" s="39"/>
    </row>
    <row r="76" spans="1:16" ht="19.5" customHeight="1" x14ac:dyDescent="0.3">
      <c r="A76" s="406" t="s">
        <v>119</v>
      </c>
      <c r="B76" s="458"/>
      <c r="C76" s="820">
        <v>262.3</v>
      </c>
      <c r="D76" s="664">
        <v>283</v>
      </c>
      <c r="E76" s="664">
        <v>282.3</v>
      </c>
      <c r="F76" s="821">
        <v>297.7</v>
      </c>
      <c r="G76" s="821">
        <f>F76</f>
        <v>297.7</v>
      </c>
      <c r="H76" s="373"/>
      <c r="I76" s="820">
        <v>307.2</v>
      </c>
      <c r="J76" s="664">
        <v>343.9</v>
      </c>
      <c r="K76" s="664">
        <v>339.1</v>
      </c>
      <c r="L76" s="821">
        <v>339.1</v>
      </c>
      <c r="M76" s="821">
        <f>L76</f>
        <v>339.1</v>
      </c>
      <c r="N76" s="39"/>
      <c r="O76" s="39"/>
      <c r="P76" s="39"/>
    </row>
    <row r="77" spans="1:16" ht="19.5" customHeight="1" x14ac:dyDescent="0.3">
      <c r="A77" s="404" t="s">
        <v>120</v>
      </c>
      <c r="B77" s="458"/>
      <c r="C77" s="812">
        <v>136.80000000000001</v>
      </c>
      <c r="D77" s="641">
        <v>123.4</v>
      </c>
      <c r="E77" s="641">
        <v>129.69999999999999</v>
      </c>
      <c r="F77" s="814">
        <v>104.7</v>
      </c>
      <c r="G77" s="814">
        <f>F77</f>
        <v>104.7</v>
      </c>
      <c r="H77" s="120"/>
      <c r="I77" s="812">
        <v>144.19999999999999</v>
      </c>
      <c r="J77" s="641">
        <v>135.80000000000001</v>
      </c>
      <c r="K77" s="641">
        <v>142.9</v>
      </c>
      <c r="L77" s="814">
        <v>142.9</v>
      </c>
      <c r="M77" s="814">
        <f>L77</f>
        <v>142.9</v>
      </c>
      <c r="N77" s="39"/>
      <c r="O77" s="39"/>
      <c r="P77" s="39"/>
    </row>
    <row r="78" spans="1:16" ht="19.5" customHeight="1" x14ac:dyDescent="0.3">
      <c r="A78" s="406" t="s">
        <v>121</v>
      </c>
      <c r="B78" s="458"/>
      <c r="C78" s="463">
        <v>83</v>
      </c>
      <c r="D78" s="375">
        <v>83</v>
      </c>
      <c r="E78" s="375">
        <v>81</v>
      </c>
      <c r="F78" s="460">
        <v>73</v>
      </c>
      <c r="G78" s="460">
        <f>F78</f>
        <v>73</v>
      </c>
      <c r="H78" s="374"/>
      <c r="I78" s="463">
        <v>78</v>
      </c>
      <c r="J78" s="375">
        <v>79</v>
      </c>
      <c r="K78" s="375">
        <v>75</v>
      </c>
      <c r="L78" s="460">
        <v>75</v>
      </c>
      <c r="M78" s="460">
        <f>L78</f>
        <v>75</v>
      </c>
      <c r="N78" s="39"/>
      <c r="O78" s="39"/>
      <c r="P78" s="39"/>
    </row>
    <row r="79" spans="1:16" ht="19.5" customHeight="1" x14ac:dyDescent="0.3">
      <c r="A79" s="407" t="s">
        <v>57</v>
      </c>
      <c r="B79" s="458"/>
      <c r="C79" s="822">
        <v>790.3</v>
      </c>
      <c r="D79" s="823">
        <v>843.1</v>
      </c>
      <c r="E79" s="823">
        <v>908</v>
      </c>
      <c r="F79" s="824">
        <v>936.2</v>
      </c>
      <c r="G79" s="824">
        <f>F79</f>
        <v>936.2</v>
      </c>
      <c r="H79" s="120"/>
      <c r="I79" s="822">
        <v>962.2</v>
      </c>
      <c r="J79" s="823">
        <v>1013.2</v>
      </c>
      <c r="K79" s="823">
        <v>1053.2</v>
      </c>
      <c r="L79" s="824">
        <v>1053.2</v>
      </c>
      <c r="M79" s="824">
        <f>L79</f>
        <v>1053.2</v>
      </c>
      <c r="N79" s="39"/>
      <c r="O79" s="39"/>
      <c r="P79" s="39"/>
    </row>
    <row r="80" spans="1:16" ht="16.350000000000001" customHeight="1" x14ac:dyDescent="0.4">
      <c r="A80" s="25"/>
      <c r="B80" s="14"/>
      <c r="C80" s="27"/>
      <c r="D80" s="27"/>
      <c r="E80" s="28"/>
      <c r="F80" s="27"/>
      <c r="G80" s="27"/>
      <c r="H80" s="14"/>
      <c r="I80" s="27"/>
      <c r="J80" s="155"/>
      <c r="K80" s="155"/>
      <c r="L80" s="17"/>
      <c r="M80" s="27"/>
      <c r="N80" s="14"/>
      <c r="O80" s="14"/>
      <c r="P80" s="14"/>
    </row>
    <row r="81" spans="1:16" ht="23.25" customHeight="1" x14ac:dyDescent="0.4">
      <c r="A81" s="402" t="s">
        <v>122</v>
      </c>
      <c r="B81" s="392"/>
      <c r="C81" s="454"/>
      <c r="D81" s="455"/>
      <c r="E81" s="473"/>
      <c r="F81" s="459"/>
      <c r="G81" s="459"/>
      <c r="H81" s="392"/>
      <c r="I81" s="454"/>
      <c r="J81" s="455"/>
      <c r="K81" s="455"/>
      <c r="L81" s="459"/>
      <c r="M81" s="459"/>
      <c r="N81" s="14"/>
      <c r="O81" s="14"/>
      <c r="P81" s="14"/>
    </row>
    <row r="82" spans="1:16" ht="19.5" customHeight="1" x14ac:dyDescent="0.3">
      <c r="A82" s="404" t="s">
        <v>59</v>
      </c>
      <c r="B82" s="26"/>
      <c r="C82" s="812">
        <v>7.3</v>
      </c>
      <c r="D82" s="641">
        <v>59.5</v>
      </c>
      <c r="E82" s="641">
        <v>102.3</v>
      </c>
      <c r="F82" s="814">
        <v>123.1</v>
      </c>
      <c r="G82" s="814">
        <v>292.2</v>
      </c>
      <c r="H82" s="120"/>
      <c r="I82" s="812">
        <v>-0.2</v>
      </c>
      <c r="J82" s="641">
        <v>44</v>
      </c>
      <c r="K82" s="641">
        <v>119</v>
      </c>
      <c r="L82" s="814">
        <v>119</v>
      </c>
      <c r="M82" s="814">
        <v>292.2</v>
      </c>
      <c r="N82" s="39"/>
      <c r="O82" s="39"/>
      <c r="P82" s="39"/>
    </row>
    <row r="83" spans="1:16" ht="19.5" customHeight="1" x14ac:dyDescent="0.3">
      <c r="A83" s="406" t="s">
        <v>60</v>
      </c>
      <c r="B83" s="26"/>
      <c r="C83" s="820">
        <v>-60.2</v>
      </c>
      <c r="D83" s="664">
        <v>-8.1999999999999993</v>
      </c>
      <c r="E83" s="664">
        <v>-9.5</v>
      </c>
      <c r="F83" s="821">
        <v>-34.200000000000003</v>
      </c>
      <c r="G83" s="821">
        <v>-112.1</v>
      </c>
      <c r="H83" s="373"/>
      <c r="I83" s="820">
        <v>-18.600000000000001</v>
      </c>
      <c r="J83" s="664">
        <v>-28.9</v>
      </c>
      <c r="K83" s="664">
        <v>-40.1</v>
      </c>
      <c r="L83" s="821">
        <v>-40.1</v>
      </c>
      <c r="M83" s="821">
        <v>-112.1</v>
      </c>
      <c r="N83" s="39"/>
      <c r="O83" s="39"/>
      <c r="P83" s="39"/>
    </row>
    <row r="84" spans="1:16" ht="19.5" customHeight="1" x14ac:dyDescent="0.3">
      <c r="A84" s="404" t="s">
        <v>61</v>
      </c>
      <c r="B84" s="26"/>
      <c r="C84" s="812">
        <v>4</v>
      </c>
      <c r="D84" s="641">
        <v>7.6</v>
      </c>
      <c r="E84" s="641">
        <v>9.3000000000000007</v>
      </c>
      <c r="F84" s="814">
        <v>2.1</v>
      </c>
      <c r="G84" s="814">
        <v>23</v>
      </c>
      <c r="H84" s="120"/>
      <c r="I84" s="812">
        <v>10.199999999999999</v>
      </c>
      <c r="J84" s="641">
        <v>-2</v>
      </c>
      <c r="K84" s="641">
        <v>4.9000000000000004</v>
      </c>
      <c r="L84" s="814">
        <v>4.9000000000000004</v>
      </c>
      <c r="M84" s="814">
        <v>23</v>
      </c>
      <c r="N84" s="39"/>
      <c r="O84" s="39"/>
      <c r="P84" s="39"/>
    </row>
    <row r="85" spans="1:16" ht="19.5" customHeight="1" x14ac:dyDescent="0.3">
      <c r="A85" s="406" t="s">
        <v>62</v>
      </c>
      <c r="B85" s="26"/>
      <c r="C85" s="820">
        <v>3</v>
      </c>
      <c r="D85" s="664">
        <v>-10.7</v>
      </c>
      <c r="E85" s="664">
        <v>-1</v>
      </c>
      <c r="F85" s="821">
        <v>-5.5</v>
      </c>
      <c r="G85" s="821">
        <v>-14.2</v>
      </c>
      <c r="H85" s="373"/>
      <c r="I85" s="820">
        <v>0.5</v>
      </c>
      <c r="J85" s="664">
        <v>1.7</v>
      </c>
      <c r="K85" s="664">
        <v>-8</v>
      </c>
      <c r="L85" s="821">
        <v>-8</v>
      </c>
      <c r="M85" s="821">
        <v>-14.2</v>
      </c>
      <c r="N85" s="39"/>
      <c r="O85" s="39"/>
      <c r="P85" s="39"/>
    </row>
    <row r="86" spans="1:16" ht="19.5" customHeight="1" x14ac:dyDescent="0.3">
      <c r="A86" s="404" t="s">
        <v>63</v>
      </c>
      <c r="B86" s="26"/>
      <c r="C86" s="812">
        <v>-45.8</v>
      </c>
      <c r="D86" s="641">
        <v>48.2</v>
      </c>
      <c r="E86" s="641">
        <v>101</v>
      </c>
      <c r="F86" s="814">
        <f>SUM(F82:F85)</f>
        <v>85.499999999999986</v>
      </c>
      <c r="G86" s="814">
        <v>188.9</v>
      </c>
      <c r="H86" s="120"/>
      <c r="I86" s="812">
        <v>-8</v>
      </c>
      <c r="J86" s="641">
        <v>14.9</v>
      </c>
      <c r="K86" s="641">
        <v>75.8</v>
      </c>
      <c r="L86" s="814">
        <v>75.8</v>
      </c>
      <c r="M86" s="814">
        <v>188.9</v>
      </c>
      <c r="N86" s="39"/>
      <c r="O86" s="39"/>
      <c r="P86" s="39"/>
    </row>
    <row r="87" spans="1:16" ht="19.5" customHeight="1" x14ac:dyDescent="0.3">
      <c r="A87" s="406" t="s">
        <v>123</v>
      </c>
      <c r="B87" s="26"/>
      <c r="C87" s="820">
        <v>-10.7</v>
      </c>
      <c r="D87" s="664">
        <v>-8.6</v>
      </c>
      <c r="E87" s="664">
        <v>-8.1999999999999993</v>
      </c>
      <c r="F87" s="821">
        <v>-10.1</v>
      </c>
      <c r="G87" s="821">
        <v>-37.6</v>
      </c>
      <c r="H87" s="373"/>
      <c r="I87" s="820">
        <v>-13.4</v>
      </c>
      <c r="J87" s="664">
        <v>-11.6</v>
      </c>
      <c r="K87" s="664">
        <v>-27.3</v>
      </c>
      <c r="L87" s="821">
        <v>-27.3</v>
      </c>
      <c r="M87" s="821">
        <v>-37.6</v>
      </c>
      <c r="N87" s="39"/>
      <c r="O87" s="39"/>
      <c r="P87" s="39"/>
    </row>
    <row r="88" spans="1:16" ht="19.5" customHeight="1" x14ac:dyDescent="0.3">
      <c r="A88" s="404" t="s">
        <v>124</v>
      </c>
      <c r="B88" s="26"/>
      <c r="C88" s="812">
        <v>-3.4</v>
      </c>
      <c r="D88" s="641">
        <v>50.9</v>
      </c>
      <c r="E88" s="641">
        <v>94.1</v>
      </c>
      <c r="F88" s="814">
        <v>113</v>
      </c>
      <c r="G88" s="814">
        <v>254.6</v>
      </c>
      <c r="H88" s="120"/>
      <c r="I88" s="812">
        <v>-13.6</v>
      </c>
      <c r="J88" s="641">
        <v>32.4</v>
      </c>
      <c r="K88" s="641">
        <v>91.8</v>
      </c>
      <c r="L88" s="814">
        <v>91.8</v>
      </c>
      <c r="M88" s="814">
        <v>254.6</v>
      </c>
      <c r="N88" s="39"/>
      <c r="O88" s="39"/>
      <c r="P88" s="39"/>
    </row>
    <row r="89" spans="1:16" ht="19.5" customHeight="1" x14ac:dyDescent="0.3">
      <c r="A89" s="465" t="s">
        <v>125</v>
      </c>
      <c r="B89" s="464"/>
      <c r="C89" s="466">
        <f>ROUND(C88/C$68,3)</f>
        <v>-6.5000000000000002E-2</v>
      </c>
      <c r="D89" s="467">
        <f>ROUND(D88/D$68,3)</f>
        <v>0.89100000000000001</v>
      </c>
      <c r="E89" s="467">
        <f>ROUND(E88/E$68,3)</f>
        <v>1.417</v>
      </c>
      <c r="F89" s="468">
        <f>ROUND(F88/F$68,3)</f>
        <v>1.5629999999999999</v>
      </c>
      <c r="G89" s="468">
        <f>ROUND(G88/G$68,3)</f>
        <v>1.0269999999999999</v>
      </c>
      <c r="H89" s="376"/>
      <c r="I89" s="469">
        <v>-0.191</v>
      </c>
      <c r="J89" s="470">
        <v>0.44</v>
      </c>
      <c r="K89" s="471">
        <v>1.1439999999999999</v>
      </c>
      <c r="L89" s="472">
        <v>1.1439999999999999</v>
      </c>
      <c r="M89" s="468">
        <f>ROUND(M88/M$68,3)</f>
        <v>1.0269999999999999</v>
      </c>
      <c r="N89" s="35"/>
      <c r="O89" s="35"/>
      <c r="P89" s="35"/>
    </row>
    <row r="90" spans="1:16" ht="16.350000000000001" customHeight="1" x14ac:dyDescent="0.4">
      <c r="A90" s="25"/>
      <c r="B90" s="14"/>
      <c r="C90" s="27"/>
      <c r="D90" s="27"/>
      <c r="E90" s="28"/>
      <c r="F90" s="27"/>
      <c r="G90" s="27"/>
      <c r="H90" s="14"/>
      <c r="I90" s="27"/>
      <c r="J90" s="155"/>
      <c r="K90" s="155"/>
      <c r="L90" s="17"/>
      <c r="M90" s="27"/>
      <c r="N90" s="14"/>
      <c r="O90" s="14"/>
      <c r="P90" s="14"/>
    </row>
    <row r="91" spans="1:16" ht="23.25" customHeight="1" x14ac:dyDescent="0.4">
      <c r="A91" s="402" t="s">
        <v>67</v>
      </c>
      <c r="B91" s="392"/>
      <c r="C91" s="454"/>
      <c r="D91" s="455"/>
      <c r="E91" s="473"/>
      <c r="F91" s="459"/>
      <c r="G91" s="459"/>
      <c r="H91" s="392"/>
      <c r="I91" s="454"/>
      <c r="J91" s="455"/>
      <c r="K91" s="455"/>
      <c r="L91" s="459"/>
      <c r="M91" s="459"/>
      <c r="N91" s="14"/>
      <c r="O91" s="14"/>
      <c r="P91" s="14"/>
    </row>
    <row r="92" spans="1:16" ht="19.5" customHeight="1" x14ac:dyDescent="0.3">
      <c r="A92" s="403" t="s">
        <v>68</v>
      </c>
      <c r="B92" s="394"/>
      <c r="C92" s="411"/>
      <c r="D92" s="394"/>
      <c r="E92" s="352"/>
      <c r="F92" s="414"/>
      <c r="G92" s="414"/>
      <c r="H92" s="394"/>
      <c r="I92" s="411"/>
      <c r="J92" s="394"/>
      <c r="K92" s="394"/>
      <c r="L92" s="414"/>
      <c r="M92" s="414"/>
      <c r="N92" s="12"/>
      <c r="O92" s="12"/>
      <c r="P92" s="12"/>
    </row>
    <row r="93" spans="1:16" ht="19.5" customHeight="1" x14ac:dyDescent="0.3">
      <c r="A93" s="404" t="s">
        <v>126</v>
      </c>
      <c r="B93" s="464"/>
      <c r="C93" s="505">
        <v>0.627</v>
      </c>
      <c r="D93" s="386">
        <v>0.64600000000000002</v>
      </c>
      <c r="E93" s="386">
        <v>0.65</v>
      </c>
      <c r="F93" s="506">
        <v>0.65300000000000002</v>
      </c>
      <c r="G93" s="506">
        <v>0.64500000000000002</v>
      </c>
      <c r="H93" s="377"/>
      <c r="I93" s="505">
        <v>0.67</v>
      </c>
      <c r="J93" s="378">
        <v>0.67600000000000005</v>
      </c>
      <c r="K93" s="378">
        <v>0.68300000000000005</v>
      </c>
      <c r="L93" s="480">
        <v>0.68300000000000005</v>
      </c>
      <c r="M93" s="506">
        <v>0.64500000000000002</v>
      </c>
      <c r="N93" s="35"/>
      <c r="O93" s="35"/>
      <c r="P93" s="35"/>
    </row>
    <row r="94" spans="1:16" ht="19.5" customHeight="1" x14ac:dyDescent="0.3">
      <c r="A94" s="406" t="s">
        <v>127</v>
      </c>
      <c r="B94" s="464"/>
      <c r="C94" s="825">
        <v>0.16</v>
      </c>
      <c r="D94" s="667">
        <v>0.15</v>
      </c>
      <c r="E94" s="667">
        <v>0.151</v>
      </c>
      <c r="F94" s="826">
        <v>0.14399999999999999</v>
      </c>
      <c r="G94" s="826">
        <v>0.151</v>
      </c>
      <c r="H94" s="377"/>
      <c r="I94" s="825">
        <v>0.14199999999999999</v>
      </c>
      <c r="J94" s="379">
        <v>0.13500000000000001</v>
      </c>
      <c r="K94" s="379">
        <v>0.13100000000000001</v>
      </c>
      <c r="L94" s="481">
        <v>0.13100000000000001</v>
      </c>
      <c r="M94" s="826">
        <v>0.151</v>
      </c>
      <c r="N94" s="35"/>
      <c r="O94" s="35"/>
      <c r="P94" s="35"/>
    </row>
    <row r="95" spans="1:16" ht="19.5" customHeight="1" x14ac:dyDescent="0.3">
      <c r="A95" s="404" t="s">
        <v>128</v>
      </c>
      <c r="B95" s="464"/>
      <c r="C95" s="505">
        <v>7.9000000000000001E-2</v>
      </c>
      <c r="D95" s="386">
        <v>7.8E-2</v>
      </c>
      <c r="E95" s="386">
        <v>7.3999999999999996E-2</v>
      </c>
      <c r="F95" s="506">
        <v>7.1999999999999995E-2</v>
      </c>
      <c r="G95" s="506">
        <v>7.5999999999999998E-2</v>
      </c>
      <c r="H95" s="377"/>
      <c r="I95" s="505">
        <v>7.2999999999999995E-2</v>
      </c>
      <c r="J95" s="378">
        <v>6.6000000000000003E-2</v>
      </c>
      <c r="K95" s="378">
        <v>6.2E-2</v>
      </c>
      <c r="L95" s="480">
        <v>6.2E-2</v>
      </c>
      <c r="M95" s="506">
        <v>7.5999999999999998E-2</v>
      </c>
      <c r="N95" s="35"/>
      <c r="O95" s="35"/>
      <c r="P95" s="35"/>
    </row>
    <row r="96" spans="1:16" ht="19.5" customHeight="1" x14ac:dyDescent="0.3">
      <c r="A96" s="406" t="s">
        <v>129</v>
      </c>
      <c r="B96" s="464"/>
      <c r="C96" s="825">
        <v>4.1000000000000002E-2</v>
      </c>
      <c r="D96" s="667">
        <v>3.4000000000000002E-2</v>
      </c>
      <c r="E96" s="667">
        <v>2.9000000000000001E-2</v>
      </c>
      <c r="F96" s="826">
        <v>3.4000000000000002E-2</v>
      </c>
      <c r="G96" s="826">
        <v>3.4000000000000002E-2</v>
      </c>
      <c r="H96" s="377"/>
      <c r="I96" s="825">
        <v>2.7E-2</v>
      </c>
      <c r="J96" s="379">
        <v>3.7999999999999999E-2</v>
      </c>
      <c r="K96" s="379">
        <v>3.9E-2</v>
      </c>
      <c r="L96" s="481">
        <v>3.9E-2</v>
      </c>
      <c r="M96" s="826">
        <v>3.4000000000000002E-2</v>
      </c>
      <c r="N96" s="35"/>
      <c r="O96" s="35"/>
      <c r="P96" s="35"/>
    </row>
    <row r="97" spans="1:16" ht="19.5" customHeight="1" x14ac:dyDescent="0.3">
      <c r="A97" s="404" t="s">
        <v>130</v>
      </c>
      <c r="B97" s="464"/>
      <c r="C97" s="505">
        <v>3.3000000000000002E-2</v>
      </c>
      <c r="D97" s="386">
        <v>0.03</v>
      </c>
      <c r="E97" s="386">
        <v>3.3000000000000002E-2</v>
      </c>
      <c r="F97" s="506">
        <v>3.1E-2</v>
      </c>
      <c r="G97" s="506">
        <v>3.2000000000000001E-2</v>
      </c>
      <c r="H97" s="377"/>
      <c r="I97" s="505">
        <v>2.9000000000000001E-2</v>
      </c>
      <c r="J97" s="378">
        <v>2.5999999999999999E-2</v>
      </c>
      <c r="K97" s="378">
        <v>2.8000000000000001E-2</v>
      </c>
      <c r="L97" s="480">
        <v>2.8000000000000001E-2</v>
      </c>
      <c r="M97" s="506">
        <v>3.2000000000000001E-2</v>
      </c>
      <c r="N97" s="35"/>
      <c r="O97" s="35"/>
      <c r="P97" s="35"/>
    </row>
    <row r="98" spans="1:16" ht="19.5" customHeight="1" x14ac:dyDescent="0.3">
      <c r="A98" s="406" t="s">
        <v>131</v>
      </c>
      <c r="B98" s="464"/>
      <c r="C98" s="825">
        <v>2.9000000000000001E-2</v>
      </c>
      <c r="D98" s="667">
        <v>0.03</v>
      </c>
      <c r="E98" s="667">
        <v>2.9000000000000001E-2</v>
      </c>
      <c r="F98" s="826">
        <v>2.8000000000000001E-2</v>
      </c>
      <c r="G98" s="826">
        <v>2.9000000000000001E-2</v>
      </c>
      <c r="H98" s="377"/>
      <c r="I98" s="825">
        <v>2.4E-2</v>
      </c>
      <c r="J98" s="379">
        <v>2.1000000000000001E-2</v>
      </c>
      <c r="K98" s="379">
        <v>2.4E-2</v>
      </c>
      <c r="L98" s="481">
        <v>2.4E-2</v>
      </c>
      <c r="M98" s="826">
        <v>2.9000000000000001E-2</v>
      </c>
      <c r="N98" s="35"/>
      <c r="O98" s="35"/>
      <c r="P98" s="35"/>
    </row>
    <row r="99" spans="1:16" ht="19.5" customHeight="1" x14ac:dyDescent="0.3">
      <c r="A99" s="404" t="s">
        <v>132</v>
      </c>
      <c r="B99" s="464"/>
      <c r="C99" s="505">
        <v>8.9999999999999993E-3</v>
      </c>
      <c r="D99" s="386">
        <v>1.0999999999999999E-2</v>
      </c>
      <c r="E99" s="386">
        <v>1.0999999999999999E-2</v>
      </c>
      <c r="F99" s="506">
        <v>1.0999999999999999E-2</v>
      </c>
      <c r="G99" s="506">
        <v>1.0999999999999999E-2</v>
      </c>
      <c r="H99" s="377"/>
      <c r="I99" s="505">
        <v>1.0999999999999999E-2</v>
      </c>
      <c r="J99" s="378">
        <v>1.0999999999999999E-2</v>
      </c>
      <c r="K99" s="378">
        <v>8.0000000000000002E-3</v>
      </c>
      <c r="L99" s="480">
        <v>8.0000000000000002E-3</v>
      </c>
      <c r="M99" s="506">
        <v>1.0999999999999999E-2</v>
      </c>
      <c r="N99" s="35"/>
      <c r="O99" s="35"/>
      <c r="P99" s="35"/>
    </row>
    <row r="100" spans="1:16" ht="19.5" customHeight="1" x14ac:dyDescent="0.3">
      <c r="A100" s="465" t="s">
        <v>75</v>
      </c>
      <c r="B100" s="464"/>
      <c r="C100" s="469">
        <v>2.1999999999999999E-2</v>
      </c>
      <c r="D100" s="827">
        <v>2.1000000000000001E-2</v>
      </c>
      <c r="E100" s="827">
        <v>2.3E-2</v>
      </c>
      <c r="F100" s="828">
        <v>2.7E-2</v>
      </c>
      <c r="G100" s="828">
        <v>2.1999999999999999E-2</v>
      </c>
      <c r="H100" s="376"/>
      <c r="I100" s="469">
        <v>2.4E-2</v>
      </c>
      <c r="J100" s="470">
        <v>2.7E-2</v>
      </c>
      <c r="K100" s="470">
        <v>2.5000000000000001E-2</v>
      </c>
      <c r="L100" s="483">
        <v>2.5000000000000001E-2</v>
      </c>
      <c r="M100" s="828">
        <v>2.1999999999999999E-2</v>
      </c>
      <c r="N100" s="35"/>
      <c r="O100" s="35"/>
      <c r="P100" s="35"/>
    </row>
    <row r="101" spans="1:16" ht="19.5" customHeight="1" x14ac:dyDescent="0.3">
      <c r="A101" s="403" t="s">
        <v>169</v>
      </c>
      <c r="B101" s="458"/>
      <c r="C101" s="477"/>
      <c r="D101" s="26"/>
      <c r="E101" s="474"/>
      <c r="F101" s="478"/>
      <c r="G101" s="478"/>
      <c r="H101" s="458"/>
      <c r="I101" s="477"/>
      <c r="J101" s="26"/>
      <c r="K101" s="26"/>
      <c r="L101" s="478"/>
      <c r="M101" s="478"/>
      <c r="N101" s="39"/>
      <c r="O101" s="39"/>
      <c r="P101" s="39"/>
    </row>
    <row r="102" spans="1:16" ht="19.5" customHeight="1" x14ac:dyDescent="0.3">
      <c r="A102" s="475" t="s">
        <v>126</v>
      </c>
      <c r="B102" s="464"/>
      <c r="C102" s="505">
        <v>0.52800000000000002</v>
      </c>
      <c r="D102" s="386">
        <v>0.58599999999999997</v>
      </c>
      <c r="E102" s="386">
        <v>0.60799999999999998</v>
      </c>
      <c r="F102" s="506">
        <v>0.61499999999999999</v>
      </c>
      <c r="G102" s="506">
        <v>0.58499999999999996</v>
      </c>
      <c r="H102" s="377"/>
      <c r="I102" s="505">
        <v>0.55000000000000004</v>
      </c>
      <c r="J102" s="378">
        <v>0.60399999999999998</v>
      </c>
      <c r="K102" s="378">
        <v>0.61699999999999999</v>
      </c>
      <c r="L102" s="480">
        <v>0.61699999999999999</v>
      </c>
      <c r="M102" s="506">
        <v>0.58499999999999996</v>
      </c>
      <c r="N102" s="35"/>
      <c r="O102" s="35"/>
      <c r="P102" s="35"/>
    </row>
    <row r="103" spans="1:16" ht="19.5" customHeight="1" x14ac:dyDescent="0.3">
      <c r="A103" s="476" t="s">
        <v>129</v>
      </c>
      <c r="B103" s="464"/>
      <c r="C103" s="825">
        <v>0.114</v>
      </c>
      <c r="D103" s="667">
        <v>9.4E-2</v>
      </c>
      <c r="E103" s="667">
        <v>9.0999999999999998E-2</v>
      </c>
      <c r="F103" s="826">
        <v>0.09</v>
      </c>
      <c r="G103" s="826">
        <v>9.6000000000000002E-2</v>
      </c>
      <c r="H103" s="377"/>
      <c r="I103" s="825">
        <v>0.106</v>
      </c>
      <c r="J103" s="379">
        <v>9.2999999999999999E-2</v>
      </c>
      <c r="K103" s="379">
        <v>9.0999999999999998E-2</v>
      </c>
      <c r="L103" s="481">
        <v>9.0999999999999998E-2</v>
      </c>
      <c r="M103" s="826">
        <v>9.6000000000000002E-2</v>
      </c>
      <c r="N103" s="35"/>
      <c r="O103" s="35"/>
      <c r="P103" s="35"/>
    </row>
    <row r="104" spans="1:16" ht="19.5" customHeight="1" x14ac:dyDescent="0.3">
      <c r="A104" s="475" t="s">
        <v>134</v>
      </c>
      <c r="B104" s="464"/>
      <c r="C104" s="505">
        <v>6.0999999999999999E-2</v>
      </c>
      <c r="D104" s="386">
        <v>5.6000000000000001E-2</v>
      </c>
      <c r="E104" s="386">
        <v>5.0999999999999997E-2</v>
      </c>
      <c r="F104" s="506">
        <v>4.7E-2</v>
      </c>
      <c r="G104" s="506">
        <v>5.3999999999999999E-2</v>
      </c>
      <c r="H104" s="377"/>
      <c r="I104" s="505">
        <v>5.0999999999999997E-2</v>
      </c>
      <c r="J104" s="378">
        <v>4.9000000000000002E-2</v>
      </c>
      <c r="K104" s="378">
        <v>4.7E-2</v>
      </c>
      <c r="L104" s="480">
        <v>4.7E-2</v>
      </c>
      <c r="M104" s="506">
        <v>5.3999999999999999E-2</v>
      </c>
      <c r="N104" s="35"/>
      <c r="O104" s="35"/>
      <c r="P104" s="35"/>
    </row>
    <row r="105" spans="1:16" ht="19.5" customHeight="1" x14ac:dyDescent="0.3">
      <c r="A105" s="476" t="s">
        <v>135</v>
      </c>
      <c r="B105" s="464"/>
      <c r="C105" s="825">
        <v>6.4000000000000001E-2</v>
      </c>
      <c r="D105" s="667">
        <v>5.3999999999999999E-2</v>
      </c>
      <c r="E105" s="667">
        <v>0.05</v>
      </c>
      <c r="F105" s="826">
        <v>4.3999999999999997E-2</v>
      </c>
      <c r="G105" s="826">
        <v>5.1999999999999998E-2</v>
      </c>
      <c r="H105" s="377"/>
      <c r="I105" s="825">
        <v>4.9000000000000002E-2</v>
      </c>
      <c r="J105" s="379">
        <v>4.5999999999999999E-2</v>
      </c>
      <c r="K105" s="379">
        <v>4.1000000000000002E-2</v>
      </c>
      <c r="L105" s="481">
        <v>4.1000000000000002E-2</v>
      </c>
      <c r="M105" s="826">
        <v>5.1999999999999998E-2</v>
      </c>
      <c r="N105" s="35"/>
      <c r="O105" s="35"/>
      <c r="P105" s="35"/>
    </row>
    <row r="106" spans="1:16" ht="19.5" customHeight="1" x14ac:dyDescent="0.3">
      <c r="A106" s="475" t="s">
        <v>128</v>
      </c>
      <c r="B106" s="464"/>
      <c r="C106" s="505">
        <v>5.1999999999999998E-2</v>
      </c>
      <c r="D106" s="386">
        <v>4.2000000000000003E-2</v>
      </c>
      <c r="E106" s="386">
        <v>3.6999999999999998E-2</v>
      </c>
      <c r="F106" s="506">
        <v>4.1000000000000002E-2</v>
      </c>
      <c r="G106" s="506">
        <v>4.2999999999999997E-2</v>
      </c>
      <c r="H106" s="377"/>
      <c r="I106" s="505">
        <v>5.5E-2</v>
      </c>
      <c r="J106" s="378">
        <v>4.2000000000000003E-2</v>
      </c>
      <c r="K106" s="378">
        <v>3.6999999999999998E-2</v>
      </c>
      <c r="L106" s="480">
        <v>3.6999999999999998E-2</v>
      </c>
      <c r="M106" s="506">
        <v>4.2999999999999997E-2</v>
      </c>
      <c r="N106" s="35"/>
      <c r="O106" s="35"/>
      <c r="P106" s="35"/>
    </row>
    <row r="107" spans="1:16" ht="19.5" customHeight="1" x14ac:dyDescent="0.3">
      <c r="A107" s="476" t="s">
        <v>130</v>
      </c>
      <c r="B107" s="464"/>
      <c r="C107" s="825">
        <v>4.2999999999999997E-2</v>
      </c>
      <c r="D107" s="667">
        <v>0.04</v>
      </c>
      <c r="E107" s="667">
        <v>3.9E-2</v>
      </c>
      <c r="F107" s="826">
        <v>3.7999999999999999E-2</v>
      </c>
      <c r="G107" s="826">
        <v>0.04</v>
      </c>
      <c r="H107" s="377"/>
      <c r="I107" s="825">
        <v>4.1000000000000002E-2</v>
      </c>
      <c r="J107" s="379">
        <v>2.8000000000000001E-2</v>
      </c>
      <c r="K107" s="379">
        <v>3.1E-2</v>
      </c>
      <c r="L107" s="481">
        <v>3.1E-2</v>
      </c>
      <c r="M107" s="826">
        <v>0.04</v>
      </c>
      <c r="N107" s="35"/>
      <c r="O107" s="35"/>
      <c r="P107" s="35"/>
    </row>
    <row r="108" spans="1:16" ht="19.5" customHeight="1" x14ac:dyDescent="0.3">
      <c r="A108" s="475" t="s">
        <v>127</v>
      </c>
      <c r="B108" s="464"/>
      <c r="C108" s="505">
        <v>2.7E-2</v>
      </c>
      <c r="D108" s="386">
        <v>2.5999999999999999E-2</v>
      </c>
      <c r="E108" s="386">
        <v>2.4E-2</v>
      </c>
      <c r="F108" s="506">
        <v>2.1999999999999999E-2</v>
      </c>
      <c r="G108" s="506">
        <v>2.5000000000000001E-2</v>
      </c>
      <c r="H108" s="377"/>
      <c r="I108" s="505">
        <v>2.9000000000000001E-2</v>
      </c>
      <c r="J108" s="378">
        <v>3.1E-2</v>
      </c>
      <c r="K108" s="378">
        <v>3.1E-2</v>
      </c>
      <c r="L108" s="480">
        <v>3.1E-2</v>
      </c>
      <c r="M108" s="506">
        <v>2.5000000000000001E-2</v>
      </c>
      <c r="N108" s="35"/>
      <c r="O108" s="35"/>
      <c r="P108" s="35"/>
    </row>
    <row r="109" spans="1:16" ht="19.5" customHeight="1" x14ac:dyDescent="0.3">
      <c r="A109" s="476" t="s">
        <v>136</v>
      </c>
      <c r="B109" s="464"/>
      <c r="C109" s="825">
        <v>2.1000000000000001E-2</v>
      </c>
      <c r="D109" s="667">
        <v>2.1999999999999999E-2</v>
      </c>
      <c r="E109" s="667">
        <v>1.7999999999999999E-2</v>
      </c>
      <c r="F109" s="826">
        <v>1.9E-2</v>
      </c>
      <c r="G109" s="826">
        <v>0.02</v>
      </c>
      <c r="H109" s="377"/>
      <c r="I109" s="825">
        <v>2.1000000000000001E-2</v>
      </c>
      <c r="J109" s="379">
        <v>2.1000000000000001E-2</v>
      </c>
      <c r="K109" s="379">
        <v>2.1999999999999999E-2</v>
      </c>
      <c r="L109" s="481">
        <v>2.1999999999999999E-2</v>
      </c>
      <c r="M109" s="826">
        <v>0.02</v>
      </c>
      <c r="N109" s="35"/>
      <c r="O109" s="35"/>
      <c r="P109" s="35"/>
    </row>
    <row r="110" spans="1:16" ht="19.5" customHeight="1" x14ac:dyDescent="0.3">
      <c r="A110" s="475" t="s">
        <v>132</v>
      </c>
      <c r="B110" s="464"/>
      <c r="C110" s="505">
        <v>2.1999999999999999E-2</v>
      </c>
      <c r="D110" s="386">
        <v>1.7999999999999999E-2</v>
      </c>
      <c r="E110" s="386">
        <v>1.7000000000000001E-2</v>
      </c>
      <c r="F110" s="506">
        <v>1.7000000000000001E-2</v>
      </c>
      <c r="G110" s="506">
        <v>1.9E-2</v>
      </c>
      <c r="H110" s="377"/>
      <c r="I110" s="505">
        <v>2.1000000000000001E-2</v>
      </c>
      <c r="J110" s="378">
        <v>1.6E-2</v>
      </c>
      <c r="K110" s="378">
        <v>1.6E-2</v>
      </c>
      <c r="L110" s="480">
        <v>1.6E-2</v>
      </c>
      <c r="M110" s="506">
        <v>1.9E-2</v>
      </c>
      <c r="N110" s="35"/>
      <c r="O110" s="35"/>
      <c r="P110" s="35"/>
    </row>
    <row r="111" spans="1:16" ht="19.5" customHeight="1" x14ac:dyDescent="0.3">
      <c r="A111" s="476" t="s">
        <v>131</v>
      </c>
      <c r="B111" s="464"/>
      <c r="C111" s="825">
        <v>1.2E-2</v>
      </c>
      <c r="D111" s="667">
        <v>0.01</v>
      </c>
      <c r="E111" s="667">
        <v>0.01</v>
      </c>
      <c r="F111" s="826">
        <v>0.01</v>
      </c>
      <c r="G111" s="826">
        <v>1.0999999999999999E-2</v>
      </c>
      <c r="H111" s="377"/>
      <c r="I111" s="825">
        <v>1.4E-2</v>
      </c>
      <c r="J111" s="379">
        <v>0.01</v>
      </c>
      <c r="K111" s="379">
        <v>8.9999999999999993E-3</v>
      </c>
      <c r="L111" s="481">
        <v>8.9999999999999993E-3</v>
      </c>
      <c r="M111" s="826">
        <v>1.0999999999999999E-2</v>
      </c>
      <c r="N111" s="35"/>
      <c r="O111" s="35"/>
      <c r="P111" s="35"/>
    </row>
    <row r="112" spans="1:16" ht="19.5" customHeight="1" x14ac:dyDescent="0.3">
      <c r="A112" s="475" t="s">
        <v>137</v>
      </c>
      <c r="B112" s="464"/>
      <c r="C112" s="505">
        <v>0</v>
      </c>
      <c r="D112" s="386">
        <v>0</v>
      </c>
      <c r="E112" s="386">
        <v>0</v>
      </c>
      <c r="F112" s="506">
        <v>0</v>
      </c>
      <c r="G112" s="506">
        <v>0</v>
      </c>
      <c r="H112" s="377"/>
      <c r="I112" s="505">
        <v>0</v>
      </c>
      <c r="J112" s="378">
        <v>0</v>
      </c>
      <c r="K112" s="378">
        <v>0</v>
      </c>
      <c r="L112" s="480">
        <v>0</v>
      </c>
      <c r="M112" s="506">
        <v>0</v>
      </c>
      <c r="N112" s="35"/>
      <c r="O112" s="35"/>
      <c r="P112" s="35"/>
    </row>
    <row r="113" spans="1:16" ht="19.5" customHeight="1" x14ac:dyDescent="0.3">
      <c r="A113" s="476" t="s">
        <v>138</v>
      </c>
      <c r="B113" s="464"/>
      <c r="C113" s="825">
        <v>0</v>
      </c>
      <c r="D113" s="667">
        <v>0</v>
      </c>
      <c r="E113" s="667">
        <v>0</v>
      </c>
      <c r="F113" s="826">
        <v>0</v>
      </c>
      <c r="G113" s="826">
        <v>0</v>
      </c>
      <c r="H113" s="377"/>
      <c r="I113" s="825">
        <v>0</v>
      </c>
      <c r="J113" s="379">
        <v>0</v>
      </c>
      <c r="K113" s="379">
        <v>0</v>
      </c>
      <c r="L113" s="481">
        <v>0</v>
      </c>
      <c r="M113" s="826">
        <v>0</v>
      </c>
      <c r="N113" s="35"/>
      <c r="O113" s="35"/>
      <c r="P113" s="35"/>
    </row>
    <row r="114" spans="1:16" ht="19.5" customHeight="1" x14ac:dyDescent="0.3">
      <c r="A114" s="407" t="s">
        <v>75</v>
      </c>
      <c r="B114" s="464"/>
      <c r="C114" s="526">
        <v>5.6000000000000001E-2</v>
      </c>
      <c r="D114" s="527">
        <v>5.1999999999999998E-2</v>
      </c>
      <c r="E114" s="527">
        <v>5.5E-2</v>
      </c>
      <c r="F114" s="528">
        <v>5.7000000000000002E-2</v>
      </c>
      <c r="G114" s="528">
        <v>5.5E-2</v>
      </c>
      <c r="H114" s="377"/>
      <c r="I114" s="526">
        <v>6.3E-2</v>
      </c>
      <c r="J114" s="479">
        <v>0.06</v>
      </c>
      <c r="K114" s="479">
        <v>5.8000000000000003E-2</v>
      </c>
      <c r="L114" s="482">
        <v>5.8000000000000003E-2</v>
      </c>
      <c r="M114" s="528">
        <v>5.5E-2</v>
      </c>
      <c r="N114" s="35"/>
      <c r="O114" s="35"/>
      <c r="P114" s="35"/>
    </row>
    <row r="115" spans="1:16" ht="16.350000000000001" customHeight="1" x14ac:dyDescent="0.3">
      <c r="A115" s="75"/>
      <c r="C115" s="75"/>
      <c r="D115" s="75"/>
      <c r="E115" s="76"/>
      <c r="F115" s="75"/>
      <c r="G115" s="75"/>
      <c r="H115" s="75"/>
      <c r="I115" s="75"/>
      <c r="L115" s="17"/>
      <c r="M115" s="75"/>
    </row>
    <row r="116" spans="1:16" ht="23.25" customHeight="1" x14ac:dyDescent="0.4">
      <c r="A116" s="402" t="s">
        <v>82</v>
      </c>
      <c r="B116" s="457"/>
      <c r="C116" s="487"/>
      <c r="D116" s="461"/>
      <c r="E116" s="488"/>
      <c r="F116" s="462"/>
      <c r="G116" s="462"/>
      <c r="H116" s="392"/>
      <c r="I116" s="487"/>
      <c r="J116" s="461"/>
      <c r="K116" s="461"/>
      <c r="L116" s="462"/>
      <c r="M116" s="462"/>
      <c r="N116" s="14"/>
      <c r="O116" s="14"/>
      <c r="P116" s="14"/>
    </row>
    <row r="117" spans="1:16" ht="19.5" customHeight="1" x14ac:dyDescent="0.3">
      <c r="A117" s="404" t="s">
        <v>83</v>
      </c>
      <c r="B117" s="209"/>
      <c r="C117" s="829">
        <v>26705</v>
      </c>
      <c r="D117" s="677">
        <v>27431</v>
      </c>
      <c r="E117" s="677">
        <v>28447</v>
      </c>
      <c r="F117" s="830">
        <v>30156</v>
      </c>
      <c r="G117" s="830">
        <f>F117</f>
        <v>30156</v>
      </c>
      <c r="H117" s="380"/>
      <c r="I117" s="829">
        <v>31412</v>
      </c>
      <c r="J117" s="381">
        <v>33111</v>
      </c>
      <c r="K117" s="381">
        <v>35451</v>
      </c>
      <c r="L117" s="500">
        <v>35451</v>
      </c>
      <c r="M117" s="830">
        <f>L117</f>
        <v>35451</v>
      </c>
      <c r="N117" s="54"/>
      <c r="O117" s="54"/>
      <c r="P117" s="54"/>
    </row>
    <row r="118" spans="1:16" s="104" customFormat="1" ht="19.5" customHeight="1" x14ac:dyDescent="0.3">
      <c r="A118" s="485" t="s">
        <v>84</v>
      </c>
      <c r="B118" s="129"/>
      <c r="C118" s="489">
        <v>0.19</v>
      </c>
      <c r="D118" s="382">
        <v>0.18099999999999999</v>
      </c>
      <c r="E118" s="382">
        <v>0.159</v>
      </c>
      <c r="F118" s="490">
        <v>0.16200000000000001</v>
      </c>
      <c r="G118" s="490">
        <f>F118</f>
        <v>0.16200000000000001</v>
      </c>
      <c r="H118" s="383"/>
      <c r="I118" s="489">
        <v>0.17599999999999999</v>
      </c>
      <c r="J118" s="382">
        <v>0.20699999999999999</v>
      </c>
      <c r="K118" s="382">
        <v>0.246</v>
      </c>
      <c r="L118" s="490">
        <v>0.246</v>
      </c>
      <c r="M118" s="490">
        <f>L118</f>
        <v>0.246</v>
      </c>
      <c r="N118" s="35"/>
      <c r="O118" s="35"/>
      <c r="P118" s="35"/>
    </row>
    <row r="119" spans="1:16" ht="19.5" customHeight="1" x14ac:dyDescent="0.3">
      <c r="A119" s="404" t="s">
        <v>85</v>
      </c>
      <c r="B119" s="209"/>
      <c r="C119" s="829">
        <v>23709</v>
      </c>
      <c r="D119" s="677">
        <v>24316</v>
      </c>
      <c r="E119" s="677">
        <v>25235</v>
      </c>
      <c r="F119" s="830">
        <v>26760</v>
      </c>
      <c r="G119" s="830">
        <f>F119</f>
        <v>26760</v>
      </c>
      <c r="H119" s="380"/>
      <c r="I119" s="829">
        <v>27893</v>
      </c>
      <c r="J119" s="381">
        <v>29433</v>
      </c>
      <c r="K119" s="381">
        <v>31465</v>
      </c>
      <c r="L119" s="500">
        <v>31465</v>
      </c>
      <c r="M119" s="830">
        <f>L119</f>
        <v>31465</v>
      </c>
      <c r="N119" s="54"/>
      <c r="O119" s="54"/>
      <c r="P119" s="54"/>
    </row>
    <row r="120" spans="1:16" s="104" customFormat="1" ht="19.5" customHeight="1" x14ac:dyDescent="0.3">
      <c r="A120" s="485" t="s">
        <v>86</v>
      </c>
      <c r="B120" s="130"/>
      <c r="C120" s="489">
        <v>0.20499999999999999</v>
      </c>
      <c r="D120" s="382">
        <v>0.191</v>
      </c>
      <c r="E120" s="382">
        <v>0.16600000000000001</v>
      </c>
      <c r="F120" s="490">
        <v>0.16400000000000001</v>
      </c>
      <c r="G120" s="490">
        <f>F120</f>
        <v>0.16400000000000001</v>
      </c>
      <c r="H120" s="383"/>
      <c r="I120" s="489">
        <v>0.17599999999999999</v>
      </c>
      <c r="J120" s="382">
        <v>0.21</v>
      </c>
      <c r="K120" s="382">
        <v>0.247</v>
      </c>
      <c r="L120" s="490">
        <v>0.247</v>
      </c>
      <c r="M120" s="490">
        <f>L120</f>
        <v>0.247</v>
      </c>
      <c r="N120" s="35"/>
      <c r="O120" s="35"/>
      <c r="P120" s="35"/>
    </row>
    <row r="121" spans="1:16" ht="19.5" customHeight="1" x14ac:dyDescent="0.3">
      <c r="A121" s="407" t="s">
        <v>87</v>
      </c>
      <c r="B121" s="208"/>
      <c r="C121" s="491">
        <v>0.77600000000000002</v>
      </c>
      <c r="D121" s="484">
        <v>0.78</v>
      </c>
      <c r="E121" s="484">
        <v>0.76400000000000001</v>
      </c>
      <c r="F121" s="492">
        <v>0.80200000000000005</v>
      </c>
      <c r="G121" s="492">
        <f>F121</f>
        <v>0.80200000000000005</v>
      </c>
      <c r="H121" s="384"/>
      <c r="I121" s="491">
        <v>0.79900000000000004</v>
      </c>
      <c r="J121" s="484">
        <v>0.78400000000000003</v>
      </c>
      <c r="K121" s="484">
        <v>0.76100000000000001</v>
      </c>
      <c r="L121" s="492">
        <v>0.76100000000000001</v>
      </c>
      <c r="M121" s="492">
        <f>L121</f>
        <v>0.76100000000000001</v>
      </c>
      <c r="N121" s="35"/>
      <c r="O121" s="35"/>
      <c r="P121" s="35"/>
    </row>
    <row r="122" spans="1:16" ht="19.5" customHeight="1" x14ac:dyDescent="0.3">
      <c r="A122" s="403" t="s">
        <v>140</v>
      </c>
      <c r="B122" s="208"/>
      <c r="C122" s="493"/>
      <c r="D122" s="94"/>
      <c r="E122" s="94"/>
      <c r="F122" s="494"/>
      <c r="G122" s="478"/>
      <c r="H122" s="208"/>
      <c r="I122" s="493"/>
      <c r="J122" s="94"/>
      <c r="K122" s="94"/>
      <c r="L122" s="494"/>
      <c r="M122" s="478"/>
      <c r="N122" s="35"/>
      <c r="O122" s="35"/>
      <c r="P122" s="35"/>
    </row>
    <row r="123" spans="1:16" ht="19.5" customHeight="1" x14ac:dyDescent="0.3">
      <c r="A123" s="404" t="s">
        <v>141</v>
      </c>
      <c r="B123" s="208"/>
      <c r="C123" s="495"/>
      <c r="D123" s="221"/>
      <c r="E123" s="221"/>
      <c r="F123" s="496"/>
      <c r="G123" s="830">
        <v>8250</v>
      </c>
      <c r="H123" s="97"/>
      <c r="I123" s="495"/>
      <c r="J123" s="221"/>
      <c r="K123" s="221"/>
      <c r="L123" s="496"/>
      <c r="M123" s="830">
        <v>8250</v>
      </c>
      <c r="N123" s="35"/>
      <c r="O123" s="35"/>
      <c r="P123" s="35"/>
    </row>
    <row r="124" spans="1:16" ht="19.5" customHeight="1" x14ac:dyDescent="0.3">
      <c r="A124" s="486" t="s">
        <v>142</v>
      </c>
      <c r="B124" s="208"/>
      <c r="C124" s="495"/>
      <c r="D124" s="221"/>
      <c r="E124" s="221"/>
      <c r="F124" s="496"/>
      <c r="G124" s="831">
        <v>5850</v>
      </c>
      <c r="H124" s="97"/>
      <c r="I124" s="495"/>
      <c r="J124" s="221"/>
      <c r="K124" s="221"/>
      <c r="L124" s="496"/>
      <c r="M124" s="831">
        <v>5850</v>
      </c>
      <c r="N124" s="35"/>
      <c r="O124" s="35"/>
      <c r="P124" s="35"/>
    </row>
    <row r="125" spans="1:16" ht="19.5" customHeight="1" x14ac:dyDescent="0.3">
      <c r="A125" s="404" t="s">
        <v>143</v>
      </c>
      <c r="B125" s="208"/>
      <c r="C125" s="495"/>
      <c r="D125" s="221"/>
      <c r="E125" s="221"/>
      <c r="F125" s="496"/>
      <c r="G125" s="830">
        <v>4450</v>
      </c>
      <c r="H125" s="97"/>
      <c r="I125" s="495"/>
      <c r="J125" s="221"/>
      <c r="K125" s="221"/>
      <c r="L125" s="496"/>
      <c r="M125" s="830">
        <v>4450</v>
      </c>
      <c r="N125" s="35"/>
      <c r="O125" s="35"/>
      <c r="P125" s="35"/>
    </row>
    <row r="126" spans="1:16" ht="19.5" customHeight="1" x14ac:dyDescent="0.3">
      <c r="A126" s="486" t="s">
        <v>144</v>
      </c>
      <c r="B126" s="208"/>
      <c r="C126" s="495"/>
      <c r="D126" s="221"/>
      <c r="E126" s="221"/>
      <c r="F126" s="496"/>
      <c r="G126" s="831">
        <v>2950</v>
      </c>
      <c r="H126" s="97"/>
      <c r="I126" s="495"/>
      <c r="J126" s="221"/>
      <c r="K126" s="221"/>
      <c r="L126" s="496"/>
      <c r="M126" s="831">
        <v>2950</v>
      </c>
      <c r="N126" s="35"/>
      <c r="O126" s="35"/>
      <c r="P126" s="35"/>
    </row>
    <row r="127" spans="1:16" ht="19.5" customHeight="1" x14ac:dyDescent="0.3">
      <c r="A127" s="404" t="s">
        <v>145</v>
      </c>
      <c r="B127" s="208"/>
      <c r="C127" s="495"/>
      <c r="D127" s="221"/>
      <c r="E127" s="221"/>
      <c r="F127" s="496"/>
      <c r="G127" s="830">
        <v>2300</v>
      </c>
      <c r="H127" s="97"/>
      <c r="I127" s="495"/>
      <c r="J127" s="221"/>
      <c r="K127" s="221"/>
      <c r="L127" s="496"/>
      <c r="M127" s="830">
        <v>2300</v>
      </c>
      <c r="N127" s="35"/>
      <c r="O127" s="35"/>
      <c r="P127" s="35"/>
    </row>
    <row r="128" spans="1:16" ht="19.5" customHeight="1" x14ac:dyDescent="0.3">
      <c r="A128" s="486" t="s">
        <v>27</v>
      </c>
      <c r="B128" s="208"/>
      <c r="C128" s="495"/>
      <c r="D128" s="221"/>
      <c r="E128" s="221"/>
      <c r="F128" s="496"/>
      <c r="G128" s="831">
        <v>2150</v>
      </c>
      <c r="H128" s="97"/>
      <c r="I128" s="495"/>
      <c r="J128" s="221"/>
      <c r="K128" s="221"/>
      <c r="L128" s="496"/>
      <c r="M128" s="831">
        <v>2150</v>
      </c>
      <c r="N128" s="35"/>
      <c r="O128" s="35"/>
      <c r="P128" s="35"/>
    </row>
    <row r="129" spans="1:16" ht="19.5" customHeight="1" x14ac:dyDescent="0.3">
      <c r="A129" s="407" t="s">
        <v>146</v>
      </c>
      <c r="B129" s="208"/>
      <c r="C129" s="497"/>
      <c r="D129" s="498"/>
      <c r="E129" s="498"/>
      <c r="F129" s="499"/>
      <c r="G129" s="832">
        <v>850</v>
      </c>
      <c r="H129" s="97"/>
      <c r="I129" s="497"/>
      <c r="J129" s="498"/>
      <c r="K129" s="498"/>
      <c r="L129" s="499"/>
      <c r="M129" s="832">
        <v>850</v>
      </c>
      <c r="N129" s="35"/>
      <c r="O129" s="35"/>
      <c r="P129" s="35"/>
    </row>
    <row r="130" spans="1:16" ht="16.350000000000001" customHeight="1" x14ac:dyDescent="0.3">
      <c r="A130" s="14"/>
      <c r="B130" s="14"/>
      <c r="C130" s="14"/>
      <c r="D130" s="14"/>
      <c r="E130" s="47"/>
      <c r="F130" s="14"/>
      <c r="G130" s="14"/>
      <c r="H130" s="14"/>
      <c r="I130" s="14"/>
      <c r="J130" s="156"/>
      <c r="K130" s="156"/>
      <c r="L130" s="17"/>
      <c r="M130" s="14"/>
      <c r="N130" s="14"/>
      <c r="O130" s="14"/>
      <c r="P130" s="14"/>
    </row>
    <row r="131" spans="1:16" ht="23.25" customHeight="1" x14ac:dyDescent="0.4">
      <c r="A131" s="402" t="s">
        <v>147</v>
      </c>
      <c r="B131" s="392"/>
      <c r="C131" s="454"/>
      <c r="D131" s="455"/>
      <c r="E131" s="455"/>
      <c r="F131" s="459"/>
      <c r="G131" s="459"/>
      <c r="H131" s="392"/>
      <c r="I131" s="454"/>
      <c r="J131" s="455"/>
      <c r="K131" s="455"/>
      <c r="L131" s="459"/>
      <c r="M131" s="459"/>
      <c r="N131" s="529" t="s">
        <v>170</v>
      </c>
      <c r="O131" s="14"/>
      <c r="P131" s="14"/>
    </row>
    <row r="132" spans="1:16" ht="19.5" customHeight="1" x14ac:dyDescent="0.35">
      <c r="A132" s="531" t="s">
        <v>148</v>
      </c>
      <c r="B132" s="392"/>
      <c r="C132" s="445"/>
      <c r="D132" s="392"/>
      <c r="E132" s="392"/>
      <c r="F132" s="530"/>
      <c r="G132" s="530"/>
      <c r="H132" s="392"/>
      <c r="I132" s="445"/>
      <c r="J132" s="392"/>
      <c r="K132" s="392"/>
      <c r="L132" s="530"/>
      <c r="M132" s="530"/>
      <c r="N132" s="529"/>
      <c r="O132" s="14"/>
      <c r="P132" s="14"/>
    </row>
    <row r="133" spans="1:16" ht="19.5" customHeight="1" x14ac:dyDescent="0.3">
      <c r="A133" s="406" t="s">
        <v>149</v>
      </c>
      <c r="B133" s="208"/>
      <c r="C133" s="503">
        <v>0.23599999999999999</v>
      </c>
      <c r="D133" s="385">
        <v>0.22900000000000001</v>
      </c>
      <c r="E133" s="385">
        <v>0.22600000000000001</v>
      </c>
      <c r="F133" s="504">
        <v>0.20399999999999999</v>
      </c>
      <c r="G133" s="504">
        <v>0.223</v>
      </c>
      <c r="H133" s="377"/>
      <c r="I133" s="503">
        <v>0.20100000000000001</v>
      </c>
      <c r="J133" s="385">
        <v>0.19400000000000001</v>
      </c>
      <c r="K133" s="385">
        <v>0.2</v>
      </c>
      <c r="L133" s="504">
        <v>0.2</v>
      </c>
      <c r="M133" s="504">
        <v>0.223</v>
      </c>
      <c r="N133" s="35"/>
      <c r="O133" s="35"/>
      <c r="P133" s="35"/>
    </row>
    <row r="134" spans="1:16" ht="19.5" customHeight="1" x14ac:dyDescent="0.3">
      <c r="A134" s="404" t="s">
        <v>150</v>
      </c>
      <c r="B134" s="208"/>
      <c r="C134" s="505">
        <v>0.33300000000000002</v>
      </c>
      <c r="D134" s="386">
        <v>0.32200000000000001</v>
      </c>
      <c r="E134" s="386">
        <v>0.31900000000000001</v>
      </c>
      <c r="F134" s="506">
        <v>0.29799999999999999</v>
      </c>
      <c r="G134" s="506">
        <v>0.316</v>
      </c>
      <c r="H134" s="377"/>
      <c r="I134" s="505">
        <v>0.29599999999999999</v>
      </c>
      <c r="J134" s="386">
        <v>0.28599999999999998</v>
      </c>
      <c r="K134" s="386">
        <v>0.28999999999999998</v>
      </c>
      <c r="L134" s="506">
        <v>0.28999999999999998</v>
      </c>
      <c r="M134" s="506">
        <v>0.316</v>
      </c>
      <c r="N134" s="35"/>
      <c r="O134" s="35"/>
      <c r="P134" s="35"/>
    </row>
    <row r="135" spans="1:16" ht="19.5" customHeight="1" x14ac:dyDescent="0.3">
      <c r="A135" s="406" t="s">
        <v>151</v>
      </c>
      <c r="B135" s="208"/>
      <c r="C135" s="503">
        <v>0.44400000000000001</v>
      </c>
      <c r="D135" s="385">
        <v>0.434</v>
      </c>
      <c r="E135" s="385">
        <v>0.437</v>
      </c>
      <c r="F135" s="504">
        <v>0.42099999999999999</v>
      </c>
      <c r="G135" s="504">
        <v>0.42499999999999999</v>
      </c>
      <c r="H135" s="387"/>
      <c r="I135" s="503">
        <v>0.41699999999999998</v>
      </c>
      <c r="J135" s="385">
        <v>0.40300000000000002</v>
      </c>
      <c r="K135" s="385">
        <v>0.40799999999999997</v>
      </c>
      <c r="L135" s="504">
        <v>0.40799999999999997</v>
      </c>
      <c r="M135" s="504">
        <v>0.42499999999999999</v>
      </c>
      <c r="N135" s="35"/>
      <c r="O135" s="35"/>
      <c r="P135" s="35"/>
    </row>
    <row r="136" spans="1:16" ht="19.5" customHeight="1" x14ac:dyDescent="0.3">
      <c r="A136" s="407" t="s">
        <v>152</v>
      </c>
      <c r="B136" s="208"/>
      <c r="C136" s="526">
        <v>0.55600000000000005</v>
      </c>
      <c r="D136" s="527">
        <v>0.56599999999999995</v>
      </c>
      <c r="E136" s="527">
        <v>0.56299999999999994</v>
      </c>
      <c r="F136" s="528">
        <v>0.57899999999999996</v>
      </c>
      <c r="G136" s="528">
        <v>0.57499999999999996</v>
      </c>
      <c r="H136" s="387"/>
      <c r="I136" s="526">
        <v>0.58299999999999996</v>
      </c>
      <c r="J136" s="527">
        <v>0.59699999999999998</v>
      </c>
      <c r="K136" s="527">
        <v>0.59199999999999997</v>
      </c>
      <c r="L136" s="528">
        <v>0.59199999999999997</v>
      </c>
      <c r="M136" s="528">
        <v>0.57499999999999996</v>
      </c>
      <c r="N136" s="39"/>
      <c r="O136" s="39"/>
      <c r="P136" s="39"/>
    </row>
    <row r="137" spans="1:16" ht="19.5" customHeight="1" x14ac:dyDescent="0.3">
      <c r="A137" s="403" t="s">
        <v>153</v>
      </c>
      <c r="B137" s="501"/>
      <c r="C137" s="507"/>
      <c r="D137" s="501"/>
      <c r="E137" s="501"/>
      <c r="F137" s="514"/>
      <c r="G137" s="478"/>
      <c r="H137" s="501"/>
      <c r="I137" s="507"/>
      <c r="J137" s="501"/>
      <c r="K137" s="501"/>
      <c r="L137" s="514"/>
      <c r="M137" s="478"/>
    </row>
    <row r="138" spans="1:16" ht="19.5" customHeight="1" x14ac:dyDescent="0.3">
      <c r="A138" s="406" t="s">
        <v>154</v>
      </c>
      <c r="C138" s="508"/>
      <c r="D138" s="211"/>
      <c r="E138" s="211"/>
      <c r="F138" s="510"/>
      <c r="G138" s="509"/>
      <c r="I138" s="508"/>
      <c r="J138" s="211"/>
      <c r="K138" s="211"/>
      <c r="L138" s="510"/>
      <c r="M138" s="509"/>
    </row>
    <row r="139" spans="1:16" ht="19.5" customHeight="1" x14ac:dyDescent="0.3">
      <c r="A139" s="404" t="s">
        <v>155</v>
      </c>
      <c r="C139" s="508"/>
      <c r="D139" s="211"/>
      <c r="E139" s="211"/>
      <c r="F139" s="510"/>
      <c r="G139" s="510"/>
      <c r="I139" s="508"/>
      <c r="J139" s="211"/>
      <c r="K139" s="211"/>
      <c r="L139" s="510"/>
      <c r="M139" s="510"/>
    </row>
    <row r="140" spans="1:16" ht="19.5" customHeight="1" x14ac:dyDescent="0.3">
      <c r="A140" s="406" t="s">
        <v>156</v>
      </c>
      <c r="C140" s="508"/>
      <c r="D140" s="211"/>
      <c r="E140" s="211"/>
      <c r="F140" s="510"/>
      <c r="G140" s="509"/>
      <c r="I140" s="508"/>
      <c r="J140" s="211"/>
      <c r="K140" s="211"/>
      <c r="L140" s="510"/>
      <c r="M140" s="509"/>
    </row>
    <row r="141" spans="1:16" ht="19.5" customHeight="1" x14ac:dyDescent="0.3">
      <c r="A141" s="404" t="s">
        <v>157</v>
      </c>
      <c r="C141" s="508"/>
      <c r="D141" s="211"/>
      <c r="E141" s="211"/>
      <c r="F141" s="510"/>
      <c r="G141" s="510"/>
      <c r="I141" s="508"/>
      <c r="J141" s="211"/>
      <c r="K141" s="211"/>
      <c r="L141" s="510"/>
      <c r="M141" s="510"/>
    </row>
    <row r="142" spans="1:16" ht="19.5" customHeight="1" x14ac:dyDescent="0.3">
      <c r="A142" s="465" t="s">
        <v>158</v>
      </c>
      <c r="C142" s="511"/>
      <c r="D142" s="512"/>
      <c r="E142" s="512"/>
      <c r="F142" s="515"/>
      <c r="G142" s="513"/>
      <c r="I142" s="511"/>
      <c r="J142" s="512"/>
      <c r="K142" s="512"/>
      <c r="L142" s="515"/>
      <c r="M142" s="513"/>
    </row>
    <row r="143" spans="1:16" ht="19.5" customHeight="1" x14ac:dyDescent="0.3">
      <c r="A143" s="403" t="s">
        <v>39</v>
      </c>
      <c r="B143" s="394"/>
      <c r="C143" s="516"/>
      <c r="D143" s="517"/>
      <c r="E143" s="518"/>
      <c r="F143" s="519"/>
      <c r="G143" s="519"/>
      <c r="H143" s="394"/>
      <c r="I143" s="411"/>
      <c r="J143" s="502"/>
      <c r="K143" s="502"/>
      <c r="L143" s="525"/>
      <c r="M143" s="414"/>
      <c r="N143" s="12"/>
      <c r="O143" s="12"/>
      <c r="P143" s="12"/>
    </row>
    <row r="144" spans="1:16" ht="19.5" customHeight="1" x14ac:dyDescent="0.3">
      <c r="A144" s="404" t="s">
        <v>40</v>
      </c>
      <c r="B144" s="26"/>
      <c r="C144" s="812">
        <v>383.9</v>
      </c>
      <c r="D144" s="641">
        <v>400.1</v>
      </c>
      <c r="E144" s="641">
        <v>421.8</v>
      </c>
      <c r="F144" s="814">
        <v>447.1</v>
      </c>
      <c r="G144" s="814">
        <v>1652.9</v>
      </c>
      <c r="H144" s="120"/>
      <c r="I144" s="812">
        <v>464.2</v>
      </c>
      <c r="J144" s="641">
        <v>480</v>
      </c>
      <c r="K144" s="641">
        <v>507.7</v>
      </c>
      <c r="L144" s="814">
        <v>507.7</v>
      </c>
      <c r="M144" s="814">
        <v>1652.9</v>
      </c>
      <c r="N144" s="39"/>
      <c r="O144" s="39"/>
      <c r="P144" s="39"/>
    </row>
    <row r="145" spans="1:16" s="83" customFormat="1" ht="19.5" customHeight="1" x14ac:dyDescent="0.3">
      <c r="A145" s="405" t="s">
        <v>18</v>
      </c>
      <c r="B145" s="78"/>
      <c r="C145" s="412">
        <v>0.90500000000000003</v>
      </c>
      <c r="D145" s="370">
        <v>0.89800000000000002</v>
      </c>
      <c r="E145" s="370">
        <v>0.90100000000000002</v>
      </c>
      <c r="F145" s="416">
        <v>0.88500000000000001</v>
      </c>
      <c r="G145" s="415">
        <v>0.89700000000000002</v>
      </c>
      <c r="H145" s="371"/>
      <c r="I145" s="418">
        <v>0.89100000000000001</v>
      </c>
      <c r="J145" s="370">
        <v>0.86899999999999999</v>
      </c>
      <c r="K145" s="370">
        <v>0.86299999999999999</v>
      </c>
      <c r="L145" s="416">
        <v>0.86299999999999999</v>
      </c>
      <c r="M145" s="415">
        <v>0.89700000000000002</v>
      </c>
      <c r="N145" s="82"/>
      <c r="O145" s="82"/>
      <c r="P145" s="82"/>
    </row>
    <row r="146" spans="1:16" ht="19.5" customHeight="1" x14ac:dyDescent="0.3">
      <c r="A146" s="404" t="s">
        <v>41</v>
      </c>
      <c r="B146" s="26"/>
      <c r="C146" s="812">
        <v>38.6</v>
      </c>
      <c r="D146" s="641">
        <v>44.2</v>
      </c>
      <c r="E146" s="641">
        <v>45</v>
      </c>
      <c r="F146" s="814">
        <v>56.5</v>
      </c>
      <c r="G146" s="814">
        <v>184.3</v>
      </c>
      <c r="H146" s="120"/>
      <c r="I146" s="812">
        <v>55.3</v>
      </c>
      <c r="J146" s="641">
        <v>69.8</v>
      </c>
      <c r="K146" s="641">
        <v>78.7</v>
      </c>
      <c r="L146" s="814">
        <v>78.7</v>
      </c>
      <c r="M146" s="814">
        <v>184.3</v>
      </c>
      <c r="N146" s="39"/>
      <c r="O146" s="39"/>
      <c r="P146" s="39"/>
    </row>
    <row r="147" spans="1:16" s="83" customFormat="1" ht="19.5" customHeight="1" x14ac:dyDescent="0.3">
      <c r="A147" s="405" t="s">
        <v>18</v>
      </c>
      <c r="B147" s="78"/>
      <c r="C147" s="412">
        <v>9.0999999999999998E-2</v>
      </c>
      <c r="D147" s="370">
        <v>9.9000000000000005E-2</v>
      </c>
      <c r="E147" s="370">
        <v>9.6000000000000002E-2</v>
      </c>
      <c r="F147" s="416">
        <v>0.112</v>
      </c>
      <c r="G147" s="415">
        <v>0.1</v>
      </c>
      <c r="H147" s="371"/>
      <c r="I147" s="418">
        <v>0.106</v>
      </c>
      <c r="J147" s="370">
        <v>0.127</v>
      </c>
      <c r="K147" s="370">
        <v>0.13400000000000001</v>
      </c>
      <c r="L147" s="416">
        <v>0.13400000000000001</v>
      </c>
      <c r="M147" s="415">
        <v>0.1</v>
      </c>
      <c r="N147" s="82"/>
      <c r="O147" s="82"/>
      <c r="P147" s="82"/>
    </row>
    <row r="148" spans="1:16" ht="19.5" customHeight="1" x14ac:dyDescent="0.3">
      <c r="A148" s="404" t="s">
        <v>161</v>
      </c>
      <c r="B148" s="26"/>
      <c r="C148" s="812">
        <v>1.3</v>
      </c>
      <c r="D148" s="641">
        <v>1</v>
      </c>
      <c r="E148" s="641">
        <v>1</v>
      </c>
      <c r="F148" s="814">
        <v>0.9</v>
      </c>
      <c r="G148" s="814">
        <v>4.0999999999999996</v>
      </c>
      <c r="H148" s="120"/>
      <c r="I148" s="812">
        <v>1.2</v>
      </c>
      <c r="J148" s="641">
        <v>1</v>
      </c>
      <c r="K148" s="641">
        <v>1</v>
      </c>
      <c r="L148" s="814">
        <v>1</v>
      </c>
      <c r="M148" s="814">
        <v>4.0999999999999996</v>
      </c>
      <c r="N148" s="39"/>
      <c r="O148" s="39"/>
      <c r="P148" s="39"/>
    </row>
    <row r="149" spans="1:16" s="83" customFormat="1" ht="19.5" customHeight="1" x14ac:dyDescent="0.3">
      <c r="A149" s="405" t="s">
        <v>18</v>
      </c>
      <c r="B149" s="78"/>
      <c r="C149" s="412">
        <v>3.0000000000000001E-3</v>
      </c>
      <c r="D149" s="370">
        <v>2E-3</v>
      </c>
      <c r="E149" s="370">
        <v>2E-3</v>
      </c>
      <c r="F149" s="416">
        <v>2E-3</v>
      </c>
      <c r="G149" s="415">
        <v>2E-3</v>
      </c>
      <c r="H149" s="371"/>
      <c r="I149" s="418">
        <v>2E-3</v>
      </c>
      <c r="J149" s="370">
        <v>2E-3</v>
      </c>
      <c r="K149" s="370">
        <v>2E-3</v>
      </c>
      <c r="L149" s="416">
        <v>2E-3</v>
      </c>
      <c r="M149" s="415">
        <v>2E-3</v>
      </c>
      <c r="N149" s="82"/>
      <c r="O149" s="82"/>
      <c r="P149" s="82"/>
    </row>
    <row r="150" spans="1:16" ht="19.5" customHeight="1" x14ac:dyDescent="0.3">
      <c r="A150" s="404" t="s">
        <v>162</v>
      </c>
      <c r="B150" s="26"/>
      <c r="C150" s="812">
        <v>0.3</v>
      </c>
      <c r="D150" s="641">
        <v>0.3</v>
      </c>
      <c r="E150" s="641">
        <v>0.4</v>
      </c>
      <c r="F150" s="814">
        <v>0.4</v>
      </c>
      <c r="G150" s="814">
        <v>1.6</v>
      </c>
      <c r="H150" s="120"/>
      <c r="I150" s="812">
        <v>0.6</v>
      </c>
      <c r="J150" s="641">
        <v>0.8</v>
      </c>
      <c r="K150" s="641">
        <v>0.7</v>
      </c>
      <c r="L150" s="814">
        <v>0.7</v>
      </c>
      <c r="M150" s="814">
        <v>1.6</v>
      </c>
      <c r="N150" s="39"/>
      <c r="O150" s="39"/>
      <c r="P150" s="39"/>
    </row>
    <row r="151" spans="1:16" s="83" customFormat="1" ht="19.5" customHeight="1" x14ac:dyDescent="0.3">
      <c r="A151" s="425" t="s">
        <v>18</v>
      </c>
      <c r="B151" s="78"/>
      <c r="C151" s="520">
        <v>1E-3</v>
      </c>
      <c r="D151" s="521">
        <v>1E-3</v>
      </c>
      <c r="E151" s="521">
        <v>1E-3</v>
      </c>
      <c r="F151" s="522">
        <v>1E-3</v>
      </c>
      <c r="G151" s="523">
        <v>1E-3</v>
      </c>
      <c r="H151" s="371"/>
      <c r="I151" s="524">
        <v>1E-3</v>
      </c>
      <c r="J151" s="521">
        <v>2E-3</v>
      </c>
      <c r="K151" s="521">
        <v>1E-3</v>
      </c>
      <c r="L151" s="522">
        <v>1E-3</v>
      </c>
      <c r="M151" s="523">
        <v>1E-3</v>
      </c>
      <c r="N151" s="82"/>
      <c r="O151" s="82"/>
      <c r="P151" s="82"/>
    </row>
    <row r="152" spans="1:16" x14ac:dyDescent="0.25">
      <c r="G152" s="14"/>
      <c r="M152" s="14"/>
    </row>
    <row r="153" spans="1:16" ht="16.350000000000001" customHeight="1" x14ac:dyDescent="0.3">
      <c r="A153" s="14"/>
      <c r="B153" s="14"/>
      <c r="C153" s="14"/>
      <c r="D153" s="14"/>
      <c r="E153" s="47"/>
      <c r="F153" s="14"/>
      <c r="G153" s="58"/>
      <c r="H153" s="14"/>
      <c r="I153" s="14"/>
      <c r="J153" s="156"/>
      <c r="K153" s="156"/>
      <c r="L153" s="14"/>
      <c r="M153" s="58"/>
      <c r="N153" s="14"/>
      <c r="O153" s="14"/>
      <c r="P153" s="14"/>
    </row>
    <row r="154" spans="1:16" ht="16.350000000000001" customHeight="1" x14ac:dyDescent="0.3">
      <c r="A154" s="55"/>
      <c r="B154" s="55"/>
      <c r="C154" s="55"/>
      <c r="D154" s="55"/>
      <c r="E154" s="56"/>
      <c r="F154" s="55"/>
      <c r="H154" s="55"/>
      <c r="I154" s="55"/>
      <c r="J154" s="57"/>
      <c r="K154" s="57"/>
      <c r="L154" s="55"/>
      <c r="N154" s="55"/>
      <c r="O154" s="55"/>
      <c r="P154" s="55"/>
    </row>
  </sheetData>
  <mergeCells count="2">
    <mergeCell ref="C7:F7"/>
    <mergeCell ref="I7:L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3"/>
  <sheetViews>
    <sheetView topLeftCell="A10" zoomScale="55" zoomScaleNormal="55" workbookViewId="0">
      <selection activeCell="F10" sqref="F10"/>
    </sheetView>
  </sheetViews>
  <sheetFormatPr defaultColWidth="21.33203125" defaultRowHeight="13.2" x14ac:dyDescent="0.25"/>
  <cols>
    <col min="1" max="1" width="6.77734375" customWidth="1"/>
    <col min="2" max="2" width="59.6640625" customWidth="1"/>
    <col min="3" max="3" width="19.109375" customWidth="1"/>
    <col min="4" max="4" width="1.77734375" customWidth="1"/>
    <col min="5" max="5" width="15.109375" bestFit="1" customWidth="1"/>
    <col min="6" max="6" width="13.77734375" bestFit="1" customWidth="1"/>
  </cols>
  <sheetData>
    <row r="1" spans="1:10" ht="16.350000000000001" customHeight="1" x14ac:dyDescent="0.3">
      <c r="A1" s="82"/>
      <c r="B1" s="1"/>
      <c r="C1" s="1"/>
      <c r="D1" s="2"/>
      <c r="E1" s="2"/>
      <c r="F1" s="2"/>
      <c r="G1" s="2"/>
      <c r="H1" s="2"/>
      <c r="I1" s="2"/>
      <c r="J1" s="2"/>
    </row>
    <row r="2" spans="1:10" ht="16.350000000000001" customHeight="1" x14ac:dyDescent="0.25">
      <c r="A2" s="919"/>
      <c r="B2" s="919"/>
      <c r="C2" s="919"/>
      <c r="D2" s="2"/>
      <c r="E2" s="2"/>
      <c r="F2" s="2"/>
      <c r="G2" s="2"/>
      <c r="H2" s="2"/>
      <c r="I2" s="2"/>
      <c r="J2" s="2"/>
    </row>
    <row r="3" spans="1:10" ht="16.350000000000001" customHeight="1" x14ac:dyDescent="0.25">
      <c r="A3" s="919"/>
      <c r="B3" s="919"/>
      <c r="C3" s="919"/>
      <c r="D3" s="2"/>
      <c r="E3" s="2"/>
      <c r="F3" s="2"/>
      <c r="G3" s="2"/>
      <c r="H3" s="2"/>
      <c r="I3" s="2"/>
      <c r="J3" s="2"/>
    </row>
    <row r="4" spans="1:10" ht="16.350000000000001" customHeight="1" x14ac:dyDescent="0.25">
      <c r="A4" s="919"/>
      <c r="B4" s="919"/>
      <c r="C4" s="919"/>
      <c r="D4" s="2"/>
      <c r="E4" s="2"/>
      <c r="F4" s="2"/>
      <c r="G4" s="2"/>
      <c r="H4" s="2"/>
      <c r="I4" s="2"/>
      <c r="J4" s="2"/>
    </row>
    <row r="5" spans="1:10" ht="16.350000000000001" customHeight="1" x14ac:dyDescent="0.25">
      <c r="A5" s="919"/>
      <c r="B5" s="919"/>
      <c r="C5" s="919"/>
      <c r="D5" s="2"/>
      <c r="E5" s="2"/>
      <c r="F5" s="2"/>
      <c r="G5" s="2"/>
      <c r="H5" s="2"/>
      <c r="I5" s="2"/>
      <c r="J5" s="2"/>
    </row>
    <row r="6" spans="1:10" ht="6" customHeight="1" x14ac:dyDescent="0.25">
      <c r="D6" s="2"/>
      <c r="E6" s="2"/>
      <c r="F6" s="2"/>
      <c r="G6" s="2"/>
      <c r="H6" s="2"/>
      <c r="I6" s="2"/>
      <c r="J6" s="2"/>
    </row>
    <row r="7" spans="1:10" ht="21.75" customHeight="1" x14ac:dyDescent="0.45">
      <c r="A7" s="920" t="s">
        <v>100</v>
      </c>
      <c r="B7" s="920"/>
      <c r="C7" s="920"/>
      <c r="F7" s="2"/>
      <c r="G7" s="2"/>
      <c r="H7" s="2"/>
      <c r="I7" s="2"/>
      <c r="J7" s="2"/>
    </row>
    <row r="8" spans="1:10" ht="16.350000000000001" customHeight="1" x14ac:dyDescent="0.25">
      <c r="A8" s="921" t="s">
        <v>101</v>
      </c>
      <c r="B8" s="921"/>
      <c r="C8" s="921"/>
      <c r="D8" s="2"/>
      <c r="E8" s="70"/>
      <c r="F8" s="2"/>
      <c r="G8" s="2"/>
      <c r="H8" s="2"/>
      <c r="I8" s="2"/>
      <c r="J8" s="2"/>
    </row>
    <row r="9" spans="1:10" ht="18" customHeight="1" x14ac:dyDescent="0.25">
      <c r="A9" s="60" t="s">
        <v>3</v>
      </c>
      <c r="B9" s="61"/>
      <c r="C9" s="62"/>
      <c r="D9" s="2"/>
      <c r="E9" s="69"/>
      <c r="F9" s="2"/>
      <c r="G9" s="2"/>
      <c r="H9" s="2"/>
      <c r="I9" s="2"/>
      <c r="J9" s="2"/>
    </row>
    <row r="10" spans="1:10" ht="9" customHeight="1" thickBot="1" x14ac:dyDescent="0.3">
      <c r="A10" s="2"/>
      <c r="B10" s="2"/>
      <c r="C10" s="4"/>
      <c r="D10" s="2"/>
      <c r="E10" s="2"/>
      <c r="F10" s="2"/>
      <c r="G10" s="2"/>
      <c r="H10" s="2"/>
      <c r="I10" s="2"/>
      <c r="J10" s="2"/>
    </row>
    <row r="11" spans="1:10" ht="15.6" x14ac:dyDescent="0.3">
      <c r="A11" s="6" t="s">
        <v>4</v>
      </c>
      <c r="B11" s="7" t="s">
        <v>4</v>
      </c>
      <c r="C11" s="8" t="s">
        <v>4</v>
      </c>
      <c r="D11" s="215" t="s">
        <v>4</v>
      </c>
      <c r="E11" s="204" t="s">
        <v>102</v>
      </c>
      <c r="F11" s="204" t="s">
        <v>102</v>
      </c>
      <c r="G11" s="12" t="s">
        <v>4</v>
      </c>
      <c r="H11" s="10" t="s">
        <v>4</v>
      </c>
      <c r="I11" s="10" t="s">
        <v>4</v>
      </c>
      <c r="J11" s="10" t="s">
        <v>4</v>
      </c>
    </row>
    <row r="12" spans="1:10" ht="16.350000000000001" customHeight="1" x14ac:dyDescent="0.4">
      <c r="A12" s="916"/>
      <c r="B12" s="917"/>
      <c r="C12" s="918"/>
      <c r="D12" s="216"/>
      <c r="E12" s="217" t="s">
        <v>9</v>
      </c>
      <c r="F12" s="217" t="s">
        <v>9</v>
      </c>
      <c r="G12" s="12"/>
      <c r="H12" s="12"/>
      <c r="I12" s="12"/>
      <c r="J12" s="12"/>
    </row>
    <row r="13" spans="1:10" ht="23.25" customHeight="1" x14ac:dyDescent="0.4">
      <c r="A13" s="916" t="s">
        <v>10</v>
      </c>
      <c r="B13" s="917"/>
      <c r="C13" s="918"/>
      <c r="D13" s="14"/>
      <c r="E13" s="67"/>
      <c r="F13" s="67"/>
      <c r="G13" s="14"/>
      <c r="H13" s="14"/>
      <c r="I13" s="14"/>
      <c r="J13" s="14"/>
    </row>
    <row r="14" spans="1:10" ht="19.5" customHeight="1" x14ac:dyDescent="0.3">
      <c r="A14" s="877" t="s">
        <v>11</v>
      </c>
      <c r="B14" s="878"/>
      <c r="C14" s="879"/>
      <c r="D14" s="16"/>
      <c r="E14" s="833">
        <v>1842.9</v>
      </c>
      <c r="F14" s="833">
        <v>1842.9</v>
      </c>
      <c r="G14" s="17"/>
      <c r="H14" s="17"/>
      <c r="I14" s="17"/>
      <c r="J14" s="17"/>
    </row>
    <row r="15" spans="1:10" ht="19.5" customHeight="1" x14ac:dyDescent="0.3">
      <c r="A15" s="131"/>
      <c r="B15" s="107" t="s">
        <v>12</v>
      </c>
      <c r="C15" s="115"/>
      <c r="D15" s="106"/>
      <c r="E15" s="109">
        <v>0.27100000000000002</v>
      </c>
      <c r="F15" s="109">
        <v>0.27100000000000002</v>
      </c>
      <c r="G15" s="18"/>
      <c r="H15" s="18"/>
      <c r="I15" s="18"/>
      <c r="J15" s="18"/>
    </row>
    <row r="16" spans="1:10" ht="19.5" customHeight="1" x14ac:dyDescent="0.3">
      <c r="A16" s="116"/>
      <c r="B16" s="118" t="s">
        <v>13</v>
      </c>
      <c r="C16" s="114"/>
      <c r="D16" s="106"/>
      <c r="E16" s="218" t="s">
        <v>14</v>
      </c>
      <c r="F16" s="218" t="s">
        <v>14</v>
      </c>
      <c r="G16" s="18"/>
      <c r="H16" s="18"/>
      <c r="I16" s="18"/>
      <c r="J16" s="18"/>
    </row>
    <row r="17" spans="1:10" ht="19.5" customHeight="1" x14ac:dyDescent="0.3">
      <c r="A17" s="117"/>
      <c r="B17" s="119" t="s">
        <v>104</v>
      </c>
      <c r="C17" s="115"/>
      <c r="D17" s="106"/>
      <c r="E17" s="181">
        <v>0.26900000000000002</v>
      </c>
      <c r="F17" s="181">
        <v>0.26900000000000002</v>
      </c>
      <c r="G17" s="18"/>
      <c r="H17" s="18"/>
      <c r="I17" s="18"/>
      <c r="J17" s="18"/>
    </row>
    <row r="18" spans="1:10" ht="19.5" customHeight="1" x14ac:dyDescent="0.3">
      <c r="A18" s="116"/>
      <c r="B18" s="118" t="s">
        <v>105</v>
      </c>
      <c r="C18" s="114"/>
      <c r="D18" s="106"/>
      <c r="E18" s="218" t="s">
        <v>14</v>
      </c>
      <c r="F18" s="218" t="s">
        <v>14</v>
      </c>
      <c r="G18" s="18"/>
      <c r="H18" s="18"/>
      <c r="I18" s="18"/>
      <c r="J18" s="18"/>
    </row>
    <row r="19" spans="1:10" ht="19.5" customHeight="1" x14ac:dyDescent="0.3">
      <c r="A19" s="877" t="s">
        <v>106</v>
      </c>
      <c r="B19" s="878"/>
      <c r="C19" s="879"/>
      <c r="D19" s="14"/>
      <c r="E19" s="68"/>
      <c r="F19" s="68"/>
      <c r="G19" s="21"/>
      <c r="H19" s="21"/>
      <c r="I19" s="21"/>
      <c r="J19" s="21"/>
    </row>
    <row r="20" spans="1:10" ht="19.5" customHeight="1" x14ac:dyDescent="0.3">
      <c r="A20" s="874" t="s">
        <v>107</v>
      </c>
      <c r="B20" s="875"/>
      <c r="C20" s="876"/>
      <c r="D20" s="26"/>
      <c r="E20" s="834">
        <v>1099.2</v>
      </c>
      <c r="F20" s="834">
        <v>1099.2</v>
      </c>
      <c r="G20" s="39"/>
      <c r="H20" s="39"/>
      <c r="I20" s="39"/>
      <c r="J20" s="39"/>
    </row>
    <row r="21" spans="1:10" s="83" customFormat="1" ht="19.5" customHeight="1" x14ac:dyDescent="0.3">
      <c r="A21" s="77"/>
      <c r="B21" s="198" t="s">
        <v>18</v>
      </c>
      <c r="C21" s="22"/>
      <c r="D21" s="78"/>
      <c r="E21" s="80">
        <v>0.59599999999999997</v>
      </c>
      <c r="F21" s="80">
        <v>0.59599999999999997</v>
      </c>
      <c r="G21" s="82"/>
      <c r="H21" s="82"/>
      <c r="I21" s="82"/>
      <c r="J21" s="82"/>
    </row>
    <row r="22" spans="1:10" s="83" customFormat="1" ht="19.5" customHeight="1" x14ac:dyDescent="0.3">
      <c r="A22" s="77"/>
      <c r="B22" s="107" t="s">
        <v>12</v>
      </c>
      <c r="C22" s="22"/>
      <c r="D22" s="78"/>
      <c r="E22" s="80">
        <v>0.307</v>
      </c>
      <c r="F22" s="80">
        <v>0.307</v>
      </c>
      <c r="G22" s="82"/>
      <c r="H22" s="82"/>
      <c r="I22" s="82"/>
      <c r="J22" s="82"/>
    </row>
    <row r="23" spans="1:10" ht="19.5" customHeight="1" x14ac:dyDescent="0.3">
      <c r="A23" s="874" t="s">
        <v>108</v>
      </c>
      <c r="B23" s="875"/>
      <c r="C23" s="876"/>
      <c r="D23" s="26"/>
      <c r="E23" s="835">
        <v>612.5</v>
      </c>
      <c r="F23" s="835">
        <v>612.5</v>
      </c>
      <c r="G23" s="39"/>
      <c r="H23" s="39"/>
      <c r="I23" s="39"/>
      <c r="J23" s="39"/>
    </row>
    <row r="24" spans="1:10" s="83" customFormat="1" ht="19.5" customHeight="1" x14ac:dyDescent="0.3">
      <c r="A24" s="77"/>
      <c r="B24" s="198" t="s">
        <v>18</v>
      </c>
      <c r="C24" s="22"/>
      <c r="D24" s="78"/>
      <c r="E24" s="80">
        <v>0.33200000000000002</v>
      </c>
      <c r="F24" s="80">
        <v>0.33200000000000002</v>
      </c>
      <c r="G24" s="82"/>
      <c r="H24" s="82"/>
      <c r="I24" s="82"/>
      <c r="J24" s="82"/>
    </row>
    <row r="25" spans="1:10" s="83" customFormat="1" ht="19.5" customHeight="1" x14ac:dyDescent="0.3">
      <c r="A25" s="77"/>
      <c r="B25" s="107" t="s">
        <v>12</v>
      </c>
      <c r="C25" s="22"/>
      <c r="D25" s="78"/>
      <c r="E25" s="80">
        <v>0.19800000000000001</v>
      </c>
      <c r="F25" s="80">
        <v>0.19800000000000001</v>
      </c>
      <c r="G25" s="82"/>
      <c r="H25" s="82"/>
      <c r="I25" s="82"/>
      <c r="J25" s="82"/>
    </row>
    <row r="26" spans="1:10" ht="19.5" customHeight="1" x14ac:dyDescent="0.3">
      <c r="A26" s="874" t="s">
        <v>109</v>
      </c>
      <c r="B26" s="875"/>
      <c r="C26" s="876"/>
      <c r="D26" s="26"/>
      <c r="E26" s="794">
        <v>81.7</v>
      </c>
      <c r="F26" s="794">
        <v>81.7</v>
      </c>
      <c r="G26" s="39"/>
      <c r="H26" s="39"/>
      <c r="I26" s="39"/>
      <c r="J26" s="39"/>
    </row>
    <row r="27" spans="1:10" s="83" customFormat="1" ht="19.5" customHeight="1" x14ac:dyDescent="0.3">
      <c r="A27" s="77"/>
      <c r="B27" s="198" t="s">
        <v>18</v>
      </c>
      <c r="C27" s="22"/>
      <c r="D27" s="78"/>
      <c r="E27" s="80">
        <v>4.3999999999999997E-2</v>
      </c>
      <c r="F27" s="80">
        <v>4.3999999999999997E-2</v>
      </c>
      <c r="G27" s="82"/>
      <c r="H27" s="82"/>
      <c r="I27" s="82"/>
      <c r="J27" s="82"/>
    </row>
    <row r="28" spans="1:10" s="83" customFormat="1" ht="19.5" customHeight="1" x14ac:dyDescent="0.3">
      <c r="A28" s="77"/>
      <c r="B28" s="107" t="s">
        <v>12</v>
      </c>
      <c r="C28" s="22"/>
      <c r="D28" s="78"/>
      <c r="E28" s="80">
        <v>0.19500000000000001</v>
      </c>
      <c r="F28" s="80">
        <v>0.19500000000000001</v>
      </c>
      <c r="G28" s="82"/>
      <c r="H28" s="82"/>
      <c r="I28" s="82"/>
      <c r="J28" s="82"/>
    </row>
    <row r="29" spans="1:10" ht="19.5" customHeight="1" x14ac:dyDescent="0.3">
      <c r="A29" s="874" t="s">
        <v>27</v>
      </c>
      <c r="B29" s="875"/>
      <c r="C29" s="876"/>
      <c r="D29" s="26"/>
      <c r="E29" s="794">
        <v>49.5</v>
      </c>
      <c r="F29" s="794">
        <v>49.5</v>
      </c>
      <c r="G29" s="39"/>
      <c r="H29" s="39"/>
      <c r="I29" s="39"/>
      <c r="J29" s="39"/>
    </row>
    <row r="30" spans="1:10" s="83" customFormat="1" ht="19.5" customHeight="1" x14ac:dyDescent="0.3">
      <c r="A30" s="77"/>
      <c r="B30" s="198" t="s">
        <v>18</v>
      </c>
      <c r="C30" s="22"/>
      <c r="D30" s="78"/>
      <c r="E30" s="80">
        <v>2.8000000000000001E-2</v>
      </c>
      <c r="F30" s="80">
        <v>2.8000000000000001E-2</v>
      </c>
      <c r="G30" s="82"/>
      <c r="H30" s="82"/>
      <c r="I30" s="82"/>
      <c r="J30" s="82"/>
    </row>
    <row r="31" spans="1:10" s="83" customFormat="1" ht="19.5" customHeight="1" x14ac:dyDescent="0.3">
      <c r="A31" s="77"/>
      <c r="B31" s="107" t="s">
        <v>12</v>
      </c>
      <c r="C31" s="22"/>
      <c r="D31" s="78"/>
      <c r="E31" s="80">
        <v>0.65</v>
      </c>
      <c r="F31" s="80">
        <v>0.65</v>
      </c>
      <c r="G31" s="82"/>
      <c r="H31" s="82"/>
      <c r="I31" s="82"/>
      <c r="J31" s="82"/>
    </row>
    <row r="32" spans="1:10" ht="19.5" customHeight="1" x14ac:dyDescent="0.3">
      <c r="A32" s="877" t="s">
        <v>111</v>
      </c>
      <c r="B32" s="878"/>
      <c r="C32" s="879"/>
      <c r="D32" s="12"/>
      <c r="E32" s="63"/>
      <c r="F32" s="63"/>
      <c r="G32" s="12"/>
      <c r="H32" s="12"/>
      <c r="I32" s="12"/>
      <c r="J32" s="12"/>
    </row>
    <row r="33" spans="1:10" ht="19.5" customHeight="1" x14ac:dyDescent="0.3">
      <c r="A33" s="874" t="s">
        <v>17</v>
      </c>
      <c r="B33" s="875"/>
      <c r="C33" s="876"/>
      <c r="D33" s="26"/>
      <c r="E33" s="835">
        <v>424</v>
      </c>
      <c r="F33" s="835">
        <v>424</v>
      </c>
      <c r="G33" s="39"/>
      <c r="H33" s="39"/>
      <c r="I33" s="39"/>
      <c r="J33" s="39"/>
    </row>
    <row r="34" spans="1:10" s="83" customFormat="1" ht="19.5" customHeight="1" x14ac:dyDescent="0.3">
      <c r="A34" s="77"/>
      <c r="B34" s="198" t="s">
        <v>18</v>
      </c>
      <c r="C34" s="22"/>
      <c r="D34" s="78"/>
      <c r="E34" s="80">
        <v>0.23</v>
      </c>
      <c r="F34" s="80">
        <v>0.23</v>
      </c>
      <c r="G34" s="84"/>
      <c r="H34" s="84"/>
      <c r="I34" s="84"/>
      <c r="J34" s="84"/>
    </row>
    <row r="35" spans="1:10" s="83" customFormat="1" ht="19.5" customHeight="1" x14ac:dyDescent="0.3">
      <c r="A35" s="77"/>
      <c r="B35" s="107" t="s">
        <v>12</v>
      </c>
      <c r="C35" s="22"/>
      <c r="D35" s="78"/>
      <c r="E35" s="80">
        <v>0.251</v>
      </c>
      <c r="F35" s="80">
        <v>0.251</v>
      </c>
      <c r="G35" s="84"/>
      <c r="H35" s="84"/>
      <c r="I35" s="84"/>
      <c r="J35" s="84"/>
    </row>
    <row r="36" spans="1:10" ht="19.5" customHeight="1" x14ac:dyDescent="0.3">
      <c r="A36" s="874" t="s">
        <v>112</v>
      </c>
      <c r="B36" s="875"/>
      <c r="C36" s="876"/>
      <c r="D36" s="26"/>
      <c r="E36" s="835">
        <v>393.6</v>
      </c>
      <c r="F36" s="835">
        <v>393.6</v>
      </c>
      <c r="G36" s="39"/>
      <c r="H36" s="39"/>
      <c r="I36" s="39"/>
      <c r="J36" s="39"/>
    </row>
    <row r="37" spans="1:10" s="83" customFormat="1" ht="19.5" customHeight="1" x14ac:dyDescent="0.3">
      <c r="A37" s="77"/>
      <c r="B37" s="198" t="s">
        <v>18</v>
      </c>
      <c r="C37" s="22"/>
      <c r="D37" s="78"/>
      <c r="E37" s="80">
        <v>0.214</v>
      </c>
      <c r="F37" s="80">
        <v>0.214</v>
      </c>
      <c r="G37" s="82"/>
      <c r="H37" s="82"/>
      <c r="I37" s="82"/>
      <c r="J37" s="82"/>
    </row>
    <row r="38" spans="1:10" s="83" customFormat="1" ht="19.5" customHeight="1" x14ac:dyDescent="0.3">
      <c r="A38" s="77"/>
      <c r="B38" s="107" t="s">
        <v>12</v>
      </c>
      <c r="C38" s="22"/>
      <c r="D38" s="78"/>
      <c r="E38" s="80">
        <v>0.24</v>
      </c>
      <c r="F38" s="80">
        <v>0.24</v>
      </c>
      <c r="G38" s="82"/>
      <c r="H38" s="82"/>
      <c r="I38" s="82"/>
      <c r="J38" s="82"/>
    </row>
    <row r="39" spans="1:10" ht="19.5" customHeight="1" x14ac:dyDescent="0.3">
      <c r="A39" s="874" t="s">
        <v>20</v>
      </c>
      <c r="B39" s="875"/>
      <c r="C39" s="876"/>
      <c r="D39" s="26"/>
      <c r="E39" s="835">
        <v>350.8</v>
      </c>
      <c r="F39" s="835">
        <v>350.8</v>
      </c>
      <c r="G39" s="39"/>
      <c r="H39" s="39"/>
      <c r="I39" s="39"/>
      <c r="J39" s="39"/>
    </row>
    <row r="40" spans="1:10" s="83" customFormat="1" ht="19.5" customHeight="1" x14ac:dyDescent="0.3">
      <c r="A40" s="77"/>
      <c r="B40" s="198" t="s">
        <v>18</v>
      </c>
      <c r="C40" s="22"/>
      <c r="D40" s="78"/>
      <c r="E40" s="80">
        <v>0.19</v>
      </c>
      <c r="F40" s="80">
        <v>0.19</v>
      </c>
      <c r="G40" s="82"/>
      <c r="H40" s="82"/>
      <c r="I40" s="82"/>
      <c r="J40" s="82"/>
    </row>
    <row r="41" spans="1:10" s="83" customFormat="1" ht="19.5" customHeight="1" x14ac:dyDescent="0.3">
      <c r="A41" s="77"/>
      <c r="B41" s="107" t="s">
        <v>12</v>
      </c>
      <c r="C41" s="22"/>
      <c r="D41" s="78"/>
      <c r="E41" s="80">
        <v>0.22</v>
      </c>
      <c r="F41" s="80">
        <v>0.22</v>
      </c>
      <c r="G41" s="82"/>
      <c r="H41" s="82"/>
      <c r="I41" s="82"/>
      <c r="J41" s="82"/>
    </row>
    <row r="42" spans="1:10" ht="19.5" customHeight="1" x14ac:dyDescent="0.3">
      <c r="A42" s="910" t="s">
        <v>21</v>
      </c>
      <c r="B42" s="911"/>
      <c r="C42" s="912"/>
      <c r="D42" s="26"/>
      <c r="E42" s="835">
        <v>324</v>
      </c>
      <c r="F42" s="835">
        <v>324</v>
      </c>
      <c r="G42" s="39"/>
      <c r="H42" s="39"/>
      <c r="I42" s="39"/>
      <c r="J42" s="39"/>
    </row>
    <row r="43" spans="1:10" s="83" customFormat="1" ht="19.5" customHeight="1" x14ac:dyDescent="0.3">
      <c r="A43" s="77"/>
      <c r="B43" s="198" t="s">
        <v>18</v>
      </c>
      <c r="C43" s="22"/>
      <c r="D43" s="78"/>
      <c r="E43" s="80">
        <v>0.17599999999999999</v>
      </c>
      <c r="F43" s="80">
        <v>0.17599999999999999</v>
      </c>
      <c r="G43" s="82"/>
      <c r="H43" s="82"/>
      <c r="I43" s="82"/>
      <c r="J43" s="82"/>
    </row>
    <row r="44" spans="1:10" s="83" customFormat="1" ht="19.5" customHeight="1" x14ac:dyDescent="0.3">
      <c r="A44" s="77"/>
      <c r="B44" s="107" t="s">
        <v>12</v>
      </c>
      <c r="C44" s="22"/>
      <c r="D44" s="78"/>
      <c r="E44" s="80">
        <v>0.26400000000000001</v>
      </c>
      <c r="F44" s="80">
        <v>0.26400000000000001</v>
      </c>
      <c r="G44" s="82"/>
      <c r="H44" s="82"/>
      <c r="I44" s="82"/>
      <c r="J44" s="82"/>
    </row>
    <row r="45" spans="1:10" ht="19.5" customHeight="1" x14ac:dyDescent="0.3">
      <c r="A45" s="910" t="s">
        <v>22</v>
      </c>
      <c r="B45" s="911"/>
      <c r="C45" s="912"/>
      <c r="D45" s="26"/>
      <c r="E45" s="835">
        <v>171.7</v>
      </c>
      <c r="F45" s="835">
        <v>171.7</v>
      </c>
      <c r="G45" s="39"/>
      <c r="H45" s="39"/>
      <c r="I45" s="39"/>
      <c r="J45" s="39"/>
    </row>
    <row r="46" spans="1:10" s="83" customFormat="1" ht="19.5" customHeight="1" x14ac:dyDescent="0.3">
      <c r="A46" s="77"/>
      <c r="B46" s="198" t="s">
        <v>18</v>
      </c>
      <c r="C46" s="22"/>
      <c r="D46" s="78"/>
      <c r="E46" s="80">
        <v>9.2999999999999999E-2</v>
      </c>
      <c r="F46" s="80">
        <v>9.2999999999999999E-2</v>
      </c>
      <c r="G46" s="82"/>
      <c r="H46" s="82"/>
      <c r="I46" s="82"/>
      <c r="J46" s="82"/>
    </row>
    <row r="47" spans="1:10" s="83" customFormat="1" ht="19.5" customHeight="1" x14ac:dyDescent="0.3">
      <c r="A47" s="77"/>
      <c r="B47" s="107" t="s">
        <v>12</v>
      </c>
      <c r="C47" s="22"/>
      <c r="D47" s="78"/>
      <c r="E47" s="80">
        <v>0.42399999999999999</v>
      </c>
      <c r="F47" s="80">
        <v>0.42399999999999999</v>
      </c>
      <c r="G47" s="82"/>
      <c r="H47" s="82"/>
      <c r="I47" s="82"/>
      <c r="J47" s="82"/>
    </row>
    <row r="48" spans="1:10" ht="19.5" customHeight="1" x14ac:dyDescent="0.3">
      <c r="A48" s="910" t="s">
        <v>23</v>
      </c>
      <c r="B48" s="911"/>
      <c r="C48" s="912"/>
      <c r="D48" s="26"/>
      <c r="E48" s="835">
        <v>178.8</v>
      </c>
      <c r="F48" s="835">
        <v>178.8</v>
      </c>
      <c r="G48" s="39"/>
      <c r="H48" s="39"/>
      <c r="I48" s="39"/>
      <c r="J48" s="39"/>
    </row>
    <row r="49" spans="1:10" s="83" customFormat="1" ht="19.5" customHeight="1" x14ac:dyDescent="0.3">
      <c r="A49" s="77"/>
      <c r="B49" s="198" t="s">
        <v>18</v>
      </c>
      <c r="C49" s="22"/>
      <c r="D49" s="78"/>
      <c r="E49" s="80">
        <v>9.7000000000000003E-2</v>
      </c>
      <c r="F49" s="80">
        <v>9.7000000000000003E-2</v>
      </c>
      <c r="G49" s="82"/>
      <c r="H49" s="82"/>
      <c r="I49" s="82"/>
      <c r="J49" s="82"/>
    </row>
    <row r="50" spans="1:10" s="83" customFormat="1" ht="19.5" customHeight="1" x14ac:dyDescent="0.3">
      <c r="A50" s="85"/>
      <c r="B50" s="132" t="s">
        <v>12</v>
      </c>
      <c r="C50" s="74"/>
      <c r="D50" s="78"/>
      <c r="E50" s="80">
        <v>0.379</v>
      </c>
      <c r="F50" s="80">
        <v>0.379</v>
      </c>
      <c r="G50" s="82"/>
      <c r="H50" s="82"/>
      <c r="I50" s="82"/>
      <c r="J50" s="82"/>
    </row>
    <row r="51" spans="1:10" ht="19.5" customHeight="1" x14ac:dyDescent="0.3">
      <c r="A51" s="913" t="s">
        <v>159</v>
      </c>
      <c r="B51" s="914"/>
      <c r="C51" s="915"/>
      <c r="D51" s="12"/>
      <c r="E51" s="63"/>
      <c r="F51" s="63"/>
      <c r="G51" s="12"/>
      <c r="H51" s="12"/>
      <c r="I51" s="12"/>
      <c r="J51" s="12"/>
    </row>
    <row r="52" spans="1:10" ht="19.5" customHeight="1" x14ac:dyDescent="0.3">
      <c r="A52" s="910" t="s">
        <v>160</v>
      </c>
      <c r="B52" s="911"/>
      <c r="C52" s="912"/>
      <c r="D52" s="26"/>
      <c r="E52" s="834">
        <v>1652.9</v>
      </c>
      <c r="F52" s="834">
        <v>1652.9</v>
      </c>
      <c r="G52" s="39"/>
      <c r="H52" s="39"/>
      <c r="I52" s="39"/>
      <c r="J52" s="39"/>
    </row>
    <row r="53" spans="1:10" s="83" customFormat="1" ht="19.5" customHeight="1" x14ac:dyDescent="0.3">
      <c r="A53" s="77"/>
      <c r="B53" s="906" t="s">
        <v>18</v>
      </c>
      <c r="C53" s="907"/>
      <c r="D53" s="78"/>
      <c r="E53" s="80">
        <v>0.89700000000000002</v>
      </c>
      <c r="F53" s="80">
        <v>0.89700000000000002</v>
      </c>
      <c r="G53" s="82"/>
      <c r="H53" s="82"/>
      <c r="I53" s="82"/>
      <c r="J53" s="82"/>
    </row>
    <row r="54" spans="1:10" ht="19.5" customHeight="1" x14ac:dyDescent="0.3">
      <c r="A54" s="874" t="s">
        <v>41</v>
      </c>
      <c r="B54" s="875"/>
      <c r="C54" s="876"/>
      <c r="D54" s="26"/>
      <c r="E54" s="836">
        <v>184.3</v>
      </c>
      <c r="F54" s="836">
        <v>184.3</v>
      </c>
      <c r="G54" s="39"/>
      <c r="H54" s="39"/>
      <c r="I54" s="39"/>
      <c r="J54" s="39"/>
    </row>
    <row r="55" spans="1:10" s="83" customFormat="1" ht="19.5" customHeight="1" x14ac:dyDescent="0.3">
      <c r="A55" s="77"/>
      <c r="B55" s="906" t="s">
        <v>18</v>
      </c>
      <c r="C55" s="907"/>
      <c r="D55" s="78"/>
      <c r="E55" s="80">
        <v>0.1</v>
      </c>
      <c r="F55" s="80">
        <v>0.1</v>
      </c>
      <c r="G55" s="82"/>
      <c r="H55" s="82"/>
      <c r="I55" s="82"/>
      <c r="J55" s="82"/>
    </row>
    <row r="56" spans="1:10" ht="19.5" customHeight="1" x14ac:dyDescent="0.3">
      <c r="A56" s="874" t="s">
        <v>161</v>
      </c>
      <c r="B56" s="875"/>
      <c r="C56" s="876"/>
      <c r="D56" s="26"/>
      <c r="E56" s="837">
        <v>4.0999999999999996</v>
      </c>
      <c r="F56" s="837">
        <v>4.0999999999999996</v>
      </c>
      <c r="G56" s="39"/>
      <c r="H56" s="39"/>
      <c r="I56" s="39"/>
      <c r="J56" s="39"/>
    </row>
    <row r="57" spans="1:10" s="83" customFormat="1" ht="19.5" customHeight="1" x14ac:dyDescent="0.3">
      <c r="A57" s="77"/>
      <c r="B57" s="906" t="s">
        <v>18</v>
      </c>
      <c r="C57" s="907"/>
      <c r="D57" s="78"/>
      <c r="E57" s="80">
        <v>2E-3</v>
      </c>
      <c r="F57" s="80">
        <v>2E-3</v>
      </c>
      <c r="G57" s="82"/>
      <c r="H57" s="82"/>
      <c r="I57" s="82"/>
      <c r="J57" s="82"/>
    </row>
    <row r="58" spans="1:10" ht="19.5" customHeight="1" x14ac:dyDescent="0.3">
      <c r="A58" s="874" t="s">
        <v>162</v>
      </c>
      <c r="B58" s="875"/>
      <c r="C58" s="876"/>
      <c r="D58" s="26"/>
      <c r="E58" s="837">
        <v>1.6</v>
      </c>
      <c r="F58" s="837">
        <v>1.6</v>
      </c>
      <c r="G58" s="39"/>
      <c r="H58" s="39"/>
      <c r="I58" s="39"/>
      <c r="J58" s="39"/>
    </row>
    <row r="59" spans="1:10" s="83" customFormat="1" ht="19.5" customHeight="1" thickBot="1" x14ac:dyDescent="0.35">
      <c r="A59" s="86"/>
      <c r="B59" s="908" t="s">
        <v>18</v>
      </c>
      <c r="C59" s="909"/>
      <c r="D59" s="78"/>
      <c r="E59" s="80">
        <v>1E-3</v>
      </c>
      <c r="F59" s="80">
        <v>1E-3</v>
      </c>
      <c r="G59" s="82"/>
      <c r="H59" s="82"/>
      <c r="I59" s="82"/>
      <c r="J59" s="82"/>
    </row>
    <row r="60" spans="1:10" ht="16.350000000000001" customHeight="1" thickBot="1" x14ac:dyDescent="0.45">
      <c r="A60" s="25"/>
      <c r="B60" s="25"/>
      <c r="C60" s="206"/>
      <c r="D60" s="14"/>
      <c r="E60" s="27"/>
      <c r="F60" s="17"/>
      <c r="G60" s="14"/>
      <c r="H60" s="14"/>
      <c r="I60" s="14"/>
      <c r="J60" s="14"/>
    </row>
    <row r="61" spans="1:10" ht="23.25" customHeight="1" x14ac:dyDescent="0.4">
      <c r="A61" s="886" t="s">
        <v>43</v>
      </c>
      <c r="B61" s="887"/>
      <c r="C61" s="888"/>
      <c r="D61" s="50"/>
      <c r="E61" s="67"/>
      <c r="F61" s="67"/>
      <c r="G61" s="14"/>
      <c r="H61" s="14"/>
      <c r="I61" s="14"/>
      <c r="J61" s="14"/>
    </row>
    <row r="62" spans="1:10" ht="19.5" customHeight="1" x14ac:dyDescent="0.3">
      <c r="A62" s="877" t="s">
        <v>44</v>
      </c>
      <c r="B62" s="878"/>
      <c r="C62" s="879"/>
      <c r="D62" s="40"/>
      <c r="E62" s="63"/>
      <c r="F62" s="63"/>
      <c r="G62" s="12"/>
      <c r="H62" s="12"/>
      <c r="I62" s="12"/>
      <c r="J62" s="12"/>
    </row>
    <row r="63" spans="1:10" ht="19.5" customHeight="1" x14ac:dyDescent="0.3">
      <c r="A63" s="874" t="s">
        <v>45</v>
      </c>
      <c r="B63" s="875"/>
      <c r="C63" s="876"/>
      <c r="D63" s="41"/>
      <c r="E63" s="744">
        <v>656</v>
      </c>
      <c r="F63" s="744">
        <v>656</v>
      </c>
      <c r="G63" s="39"/>
      <c r="H63" s="39"/>
      <c r="I63" s="39"/>
      <c r="J63" s="39"/>
    </row>
    <row r="64" spans="1:10" s="83" customFormat="1" ht="19.5" customHeight="1" x14ac:dyDescent="0.3">
      <c r="A64" s="90"/>
      <c r="B64" s="198" t="s">
        <v>18</v>
      </c>
      <c r="C64" s="91"/>
      <c r="D64" s="92"/>
      <c r="E64" s="219">
        <v>0.35599999999999998</v>
      </c>
      <c r="F64" s="219">
        <v>0.35599999999999998</v>
      </c>
      <c r="G64" s="97"/>
      <c r="H64" s="97"/>
      <c r="I64" s="97"/>
      <c r="J64" s="97"/>
    </row>
    <row r="65" spans="1:10" ht="19.5" customHeight="1" x14ac:dyDescent="0.3">
      <c r="A65" s="874" t="s">
        <v>46</v>
      </c>
      <c r="B65" s="875"/>
      <c r="C65" s="876"/>
      <c r="D65" s="41"/>
      <c r="E65" s="744">
        <v>373.6</v>
      </c>
      <c r="F65" s="744">
        <v>373.6</v>
      </c>
      <c r="G65" s="39"/>
      <c r="H65" s="39"/>
      <c r="I65" s="39"/>
      <c r="J65" s="39"/>
    </row>
    <row r="66" spans="1:10" s="83" customFormat="1" ht="19.5" customHeight="1" x14ac:dyDescent="0.3">
      <c r="A66" s="90"/>
      <c r="B66" s="198" t="s">
        <v>18</v>
      </c>
      <c r="C66" s="91"/>
      <c r="D66" s="98"/>
      <c r="E66" s="219">
        <v>0.20300000000000001</v>
      </c>
      <c r="F66" s="219">
        <v>0.20300000000000001</v>
      </c>
      <c r="G66" s="84"/>
      <c r="H66" s="84"/>
      <c r="I66" s="84"/>
      <c r="J66" s="84"/>
    </row>
    <row r="67" spans="1:10" ht="19.5" customHeight="1" x14ac:dyDescent="0.3">
      <c r="A67" s="874" t="s">
        <v>47</v>
      </c>
      <c r="B67" s="875"/>
      <c r="C67" s="876"/>
      <c r="D67" s="41"/>
      <c r="E67" s="744">
        <v>245.8</v>
      </c>
      <c r="F67" s="744">
        <v>245.8</v>
      </c>
      <c r="G67" s="39"/>
      <c r="H67" s="39"/>
      <c r="I67" s="39"/>
      <c r="J67" s="39"/>
    </row>
    <row r="68" spans="1:10" s="83" customFormat="1" ht="19.5" customHeight="1" x14ac:dyDescent="0.3">
      <c r="A68" s="100"/>
      <c r="B68" s="198" t="s">
        <v>18</v>
      </c>
      <c r="C68" s="178"/>
      <c r="D68" s="92"/>
      <c r="E68" s="219">
        <v>0.13300000000000001</v>
      </c>
      <c r="F68" s="219">
        <v>0.13300000000000001</v>
      </c>
      <c r="G68" s="97"/>
      <c r="H68" s="97"/>
      <c r="I68" s="97"/>
      <c r="J68" s="97"/>
    </row>
    <row r="69" spans="1:10" ht="19.5" customHeight="1" x14ac:dyDescent="0.3">
      <c r="A69" s="874" t="s">
        <v>48</v>
      </c>
      <c r="B69" s="875"/>
      <c r="C69" s="876"/>
      <c r="D69" s="41"/>
      <c r="E69" s="744">
        <v>240.3</v>
      </c>
      <c r="F69" s="744">
        <v>240.3</v>
      </c>
      <c r="G69" s="39"/>
      <c r="H69" s="39"/>
      <c r="I69" s="39"/>
      <c r="J69" s="39"/>
    </row>
    <row r="70" spans="1:10" s="83" customFormat="1" ht="19.5" customHeight="1" x14ac:dyDescent="0.3">
      <c r="A70" s="100"/>
      <c r="B70" s="198" t="s">
        <v>18</v>
      </c>
      <c r="C70" s="178"/>
      <c r="D70" s="92"/>
      <c r="E70" s="219">
        <v>0.13</v>
      </c>
      <c r="F70" s="219">
        <v>0.13</v>
      </c>
      <c r="G70" s="97"/>
      <c r="H70" s="97"/>
      <c r="I70" s="97"/>
      <c r="J70" s="97"/>
    </row>
    <row r="71" spans="1:10" ht="19.5" customHeight="1" x14ac:dyDescent="0.3">
      <c r="A71" s="874" t="s">
        <v>49</v>
      </c>
      <c r="B71" s="875"/>
      <c r="C71" s="876"/>
      <c r="D71" s="42"/>
      <c r="E71" s="759">
        <v>4.24</v>
      </c>
      <c r="F71" s="759">
        <v>4.24</v>
      </c>
      <c r="G71" s="43"/>
      <c r="H71" s="43"/>
      <c r="I71" s="43"/>
      <c r="J71" s="43"/>
    </row>
    <row r="72" spans="1:10" ht="19.5" customHeight="1" x14ac:dyDescent="0.3">
      <c r="A72" s="900" t="s">
        <v>50</v>
      </c>
      <c r="B72" s="892"/>
      <c r="C72" s="893"/>
      <c r="D72" s="44"/>
      <c r="E72" s="146">
        <v>3.7999999999999999E-2</v>
      </c>
      <c r="F72" s="146">
        <v>3.7999999999999999E-2</v>
      </c>
      <c r="G72" s="45"/>
      <c r="H72" s="45"/>
      <c r="I72" s="45"/>
      <c r="J72" s="45"/>
    </row>
    <row r="73" spans="1:10" ht="19.5" customHeight="1" x14ac:dyDescent="0.3">
      <c r="A73" s="874" t="s">
        <v>51</v>
      </c>
      <c r="B73" s="875"/>
      <c r="C73" s="876"/>
      <c r="D73" s="44"/>
      <c r="E73" s="763">
        <v>56673</v>
      </c>
      <c r="F73" s="763">
        <v>56673</v>
      </c>
      <c r="G73" s="45"/>
      <c r="H73" s="45"/>
      <c r="I73" s="45"/>
      <c r="J73" s="45"/>
    </row>
    <row r="74" spans="1:10" ht="19.5" customHeight="1" x14ac:dyDescent="0.3">
      <c r="A74" s="877" t="s">
        <v>52</v>
      </c>
      <c r="B74" s="878"/>
      <c r="C74" s="879"/>
      <c r="D74" s="33"/>
      <c r="E74" s="63"/>
      <c r="F74" s="63"/>
      <c r="G74" s="12"/>
      <c r="H74" s="12"/>
      <c r="I74" s="12"/>
      <c r="J74" s="12"/>
    </row>
    <row r="75" spans="1:10" ht="19.5" customHeight="1" x14ac:dyDescent="0.3">
      <c r="A75" s="874" t="s">
        <v>45</v>
      </c>
      <c r="B75" s="875"/>
      <c r="C75" s="876"/>
      <c r="D75" s="41"/>
      <c r="E75" s="744">
        <v>683.2</v>
      </c>
      <c r="F75" s="744">
        <v>683.2</v>
      </c>
      <c r="G75" s="39"/>
      <c r="H75" s="39"/>
      <c r="I75" s="39"/>
      <c r="J75" s="39"/>
    </row>
    <row r="76" spans="1:10" s="83" customFormat="1" ht="19.5" customHeight="1" x14ac:dyDescent="0.3">
      <c r="A76" s="90"/>
      <c r="B76" s="198" t="s">
        <v>18</v>
      </c>
      <c r="C76" s="91"/>
      <c r="D76" s="98"/>
      <c r="E76" s="94">
        <v>0.371</v>
      </c>
      <c r="F76" s="94">
        <v>0.371</v>
      </c>
      <c r="G76" s="84"/>
      <c r="H76" s="84"/>
      <c r="I76" s="84"/>
      <c r="J76" s="84"/>
    </row>
    <row r="77" spans="1:10" ht="19.5" customHeight="1" x14ac:dyDescent="0.3">
      <c r="A77" s="874" t="s">
        <v>46</v>
      </c>
      <c r="B77" s="875"/>
      <c r="C77" s="876"/>
      <c r="D77" s="41"/>
      <c r="E77" s="744">
        <v>339.6</v>
      </c>
      <c r="F77" s="744">
        <v>339.6</v>
      </c>
      <c r="G77" s="39"/>
      <c r="H77" s="39"/>
      <c r="I77" s="39"/>
      <c r="J77" s="39"/>
    </row>
    <row r="78" spans="1:10" s="83" customFormat="1" ht="19.5" customHeight="1" x14ac:dyDescent="0.3">
      <c r="A78" s="90"/>
      <c r="B78" s="198" t="s">
        <v>18</v>
      </c>
      <c r="C78" s="91"/>
      <c r="D78" s="98"/>
      <c r="E78" s="94">
        <v>0.185</v>
      </c>
      <c r="F78" s="94">
        <v>0.185</v>
      </c>
      <c r="G78" s="84"/>
      <c r="H78" s="84"/>
      <c r="I78" s="84"/>
      <c r="J78" s="84"/>
    </row>
    <row r="79" spans="1:10" ht="19.5" customHeight="1" x14ac:dyDescent="0.3">
      <c r="A79" s="874" t="s">
        <v>47</v>
      </c>
      <c r="B79" s="875"/>
      <c r="C79" s="876"/>
      <c r="D79" s="41"/>
      <c r="E79" s="744">
        <v>315.10000000000002</v>
      </c>
      <c r="F79" s="744">
        <v>315.10000000000002</v>
      </c>
      <c r="G79" s="39"/>
      <c r="H79" s="39"/>
      <c r="I79" s="39"/>
      <c r="J79" s="39"/>
    </row>
    <row r="80" spans="1:10" s="83" customFormat="1" ht="19.5" customHeight="1" x14ac:dyDescent="0.3">
      <c r="A80" s="100"/>
      <c r="B80" s="198" t="s">
        <v>18</v>
      </c>
      <c r="C80" s="178"/>
      <c r="D80" s="92"/>
      <c r="E80" s="94">
        <v>0.17100000000000001</v>
      </c>
      <c r="F80" s="94">
        <v>0.17100000000000001</v>
      </c>
      <c r="G80" s="97"/>
      <c r="H80" s="97"/>
      <c r="I80" s="97"/>
      <c r="J80" s="97"/>
    </row>
    <row r="81" spans="1:10" ht="19.5" customHeight="1" x14ac:dyDescent="0.3">
      <c r="A81" s="874" t="s">
        <v>48</v>
      </c>
      <c r="B81" s="875"/>
      <c r="C81" s="876"/>
      <c r="D81" s="41"/>
      <c r="E81" s="744">
        <v>248</v>
      </c>
      <c r="F81" s="744">
        <v>248</v>
      </c>
      <c r="G81" s="39"/>
      <c r="H81" s="39"/>
      <c r="I81" s="39"/>
      <c r="J81" s="39"/>
    </row>
    <row r="82" spans="1:10" s="83" customFormat="1" ht="19.5" customHeight="1" x14ac:dyDescent="0.3">
      <c r="A82" s="100"/>
      <c r="B82" s="198" t="s">
        <v>18</v>
      </c>
      <c r="C82" s="101"/>
      <c r="D82" s="102"/>
      <c r="E82" s="94">
        <v>0.13500000000000001</v>
      </c>
      <c r="F82" s="94">
        <v>0.13500000000000001</v>
      </c>
      <c r="G82" s="103"/>
      <c r="H82" s="103"/>
      <c r="I82" s="103"/>
      <c r="J82" s="103"/>
    </row>
    <row r="83" spans="1:10" ht="19.5" customHeight="1" x14ac:dyDescent="0.3">
      <c r="A83" s="874" t="s">
        <v>49</v>
      </c>
      <c r="B83" s="875"/>
      <c r="C83" s="876"/>
      <c r="D83" s="42"/>
      <c r="E83" s="759">
        <v>4.38</v>
      </c>
      <c r="F83" s="759">
        <v>4.38</v>
      </c>
      <c r="G83" s="39"/>
      <c r="H83" s="39"/>
      <c r="I83" s="39"/>
      <c r="J83" s="39"/>
    </row>
    <row r="84" spans="1:10" ht="19.5" customHeight="1" x14ac:dyDescent="0.3">
      <c r="A84" s="900" t="s">
        <v>50</v>
      </c>
      <c r="B84" s="892"/>
      <c r="C84" s="893"/>
      <c r="D84" s="42"/>
      <c r="E84" s="146">
        <v>0.219</v>
      </c>
      <c r="F84" s="146">
        <v>0.219</v>
      </c>
      <c r="G84" s="39"/>
      <c r="H84" s="39"/>
      <c r="I84" s="39"/>
      <c r="J84" s="39"/>
    </row>
    <row r="85" spans="1:10" ht="19.5" customHeight="1" thickBot="1" x14ac:dyDescent="0.35">
      <c r="A85" s="883" t="s">
        <v>51</v>
      </c>
      <c r="B85" s="884"/>
      <c r="C85" s="885"/>
      <c r="D85" s="44"/>
      <c r="E85" s="763">
        <v>56673</v>
      </c>
      <c r="F85" s="763">
        <v>56673</v>
      </c>
      <c r="G85" s="45"/>
      <c r="H85" s="45"/>
      <c r="I85" s="45"/>
      <c r="J85" s="45"/>
    </row>
    <row r="86" spans="1:10" ht="16.350000000000001" customHeight="1" thickBot="1" x14ac:dyDescent="0.45">
      <c r="A86" s="25"/>
      <c r="B86" s="25"/>
      <c r="C86" s="25"/>
      <c r="D86" s="14"/>
      <c r="E86" s="27"/>
      <c r="F86" s="17"/>
      <c r="G86" s="14"/>
      <c r="H86" s="14"/>
      <c r="I86" s="14"/>
      <c r="J86" s="14"/>
    </row>
    <row r="87" spans="1:10" ht="23.25" customHeight="1" x14ac:dyDescent="0.4">
      <c r="A87" s="886" t="s">
        <v>53</v>
      </c>
      <c r="B87" s="904"/>
      <c r="C87" s="905"/>
      <c r="D87" s="50"/>
      <c r="E87" s="67"/>
      <c r="F87" s="67"/>
      <c r="G87" s="53"/>
      <c r="H87" s="53"/>
      <c r="I87" s="53"/>
      <c r="J87" s="53"/>
    </row>
    <row r="88" spans="1:10" ht="19.5" customHeight="1" x14ac:dyDescent="0.3">
      <c r="A88" s="874" t="s">
        <v>54</v>
      </c>
      <c r="B88" s="875"/>
      <c r="C88" s="876"/>
      <c r="D88" s="177"/>
      <c r="E88" s="744" t="e">
        <f>#REF!</f>
        <v>#REF!</v>
      </c>
      <c r="F88" s="744" t="e">
        <f>#REF!</f>
        <v>#REF!</v>
      </c>
      <c r="G88" s="39"/>
      <c r="H88" s="39"/>
      <c r="I88" s="39"/>
      <c r="J88" s="39"/>
    </row>
    <row r="89" spans="1:10" ht="19.5" customHeight="1" x14ac:dyDescent="0.3">
      <c r="A89" s="900" t="s">
        <v>119</v>
      </c>
      <c r="B89" s="892"/>
      <c r="C89" s="893"/>
      <c r="D89" s="177"/>
      <c r="E89" s="771" t="e">
        <f>#REF!</f>
        <v>#REF!</v>
      </c>
      <c r="F89" s="771" t="e">
        <f>#REF!</f>
        <v>#REF!</v>
      </c>
      <c r="G89" s="39"/>
      <c r="H89" s="39"/>
      <c r="I89" s="39"/>
      <c r="J89" s="39"/>
    </row>
    <row r="90" spans="1:10" ht="19.5" customHeight="1" x14ac:dyDescent="0.3">
      <c r="A90" s="874" t="s">
        <v>120</v>
      </c>
      <c r="B90" s="875"/>
      <c r="C90" s="876"/>
      <c r="D90" s="177"/>
      <c r="E90" s="744" t="e">
        <f>#REF!</f>
        <v>#REF!</v>
      </c>
      <c r="F90" s="744" t="e">
        <f>#REF!</f>
        <v>#REF!</v>
      </c>
      <c r="G90" s="39"/>
      <c r="H90" s="39"/>
      <c r="I90" s="39"/>
      <c r="J90" s="39"/>
    </row>
    <row r="91" spans="1:10" ht="19.5" customHeight="1" x14ac:dyDescent="0.3">
      <c r="A91" s="900" t="s">
        <v>121</v>
      </c>
      <c r="B91" s="892"/>
      <c r="C91" s="893"/>
      <c r="D91" s="177"/>
      <c r="E91" s="190" t="e">
        <f>#REF!</f>
        <v>#REF!</v>
      </c>
      <c r="F91" s="190" t="e">
        <f>#REF!</f>
        <v>#REF!</v>
      </c>
      <c r="G91" s="39"/>
      <c r="H91" s="39"/>
      <c r="I91" s="39"/>
      <c r="J91" s="39"/>
    </row>
    <row r="92" spans="1:10" ht="19.5" customHeight="1" thickBot="1" x14ac:dyDescent="0.35">
      <c r="A92" s="883" t="s">
        <v>57</v>
      </c>
      <c r="B92" s="884"/>
      <c r="C92" s="885"/>
      <c r="D92" s="177"/>
      <c r="E92" s="744" t="e">
        <f>#REF!</f>
        <v>#REF!</v>
      </c>
      <c r="F92" s="744" t="e">
        <f>#REF!</f>
        <v>#REF!</v>
      </c>
      <c r="G92" s="39"/>
      <c r="H92" s="39"/>
      <c r="I92" s="39"/>
      <c r="J92" s="39"/>
    </row>
    <row r="93" spans="1:10" ht="16.350000000000001" customHeight="1" thickBot="1" x14ac:dyDescent="0.45">
      <c r="A93" s="25"/>
      <c r="B93" s="25"/>
      <c r="C93" s="25"/>
      <c r="D93" s="14"/>
      <c r="E93" s="27"/>
      <c r="F93" s="17"/>
      <c r="G93" s="14"/>
      <c r="H93" s="14"/>
      <c r="I93" s="14"/>
      <c r="J93" s="14"/>
    </row>
    <row r="94" spans="1:10" ht="23.25" customHeight="1" x14ac:dyDescent="0.4">
      <c r="A94" s="886" t="s">
        <v>122</v>
      </c>
      <c r="B94" s="887"/>
      <c r="C94" s="888"/>
      <c r="D94" s="30"/>
      <c r="E94" s="67"/>
      <c r="F94" s="67"/>
      <c r="G94" s="14"/>
      <c r="H94" s="14"/>
      <c r="I94" s="14"/>
      <c r="J94" s="14"/>
    </row>
    <row r="95" spans="1:10" ht="19.5" customHeight="1" x14ac:dyDescent="0.3">
      <c r="A95" s="874" t="s">
        <v>59</v>
      </c>
      <c r="B95" s="875"/>
      <c r="C95" s="876"/>
      <c r="D95" s="41"/>
      <c r="E95" s="744">
        <v>292.2</v>
      </c>
      <c r="F95" s="744">
        <v>292.2</v>
      </c>
      <c r="G95" s="39"/>
      <c r="H95" s="39"/>
      <c r="I95" s="39"/>
      <c r="J95" s="39"/>
    </row>
    <row r="96" spans="1:10" ht="19.5" customHeight="1" x14ac:dyDescent="0.3">
      <c r="A96" s="900" t="s">
        <v>60</v>
      </c>
      <c r="B96" s="892"/>
      <c r="C96" s="893"/>
      <c r="D96" s="41"/>
      <c r="E96" s="838">
        <v>-112.1</v>
      </c>
      <c r="F96" s="838">
        <v>-112.1</v>
      </c>
      <c r="G96" s="39"/>
      <c r="H96" s="39"/>
      <c r="I96" s="39"/>
      <c r="J96" s="39"/>
    </row>
    <row r="97" spans="1:10" ht="19.5" customHeight="1" x14ac:dyDescent="0.3">
      <c r="A97" s="874" t="s">
        <v>61</v>
      </c>
      <c r="B97" s="875"/>
      <c r="C97" s="876"/>
      <c r="D97" s="41"/>
      <c r="E97" s="794">
        <v>23</v>
      </c>
      <c r="F97" s="794">
        <v>23</v>
      </c>
      <c r="G97" s="39"/>
      <c r="H97" s="39"/>
      <c r="I97" s="39"/>
      <c r="J97" s="39"/>
    </row>
    <row r="98" spans="1:10" ht="19.5" customHeight="1" x14ac:dyDescent="0.3">
      <c r="A98" s="900" t="s">
        <v>62</v>
      </c>
      <c r="B98" s="892"/>
      <c r="C98" s="893"/>
      <c r="D98" s="41"/>
      <c r="E98" s="784">
        <v>-14.2</v>
      </c>
      <c r="F98" s="784">
        <v>-14.2</v>
      </c>
      <c r="G98" s="39"/>
      <c r="H98" s="39"/>
      <c r="I98" s="39"/>
      <c r="J98" s="39"/>
    </row>
    <row r="99" spans="1:10" ht="19.5" customHeight="1" x14ac:dyDescent="0.3">
      <c r="A99" s="874" t="s">
        <v>63</v>
      </c>
      <c r="B99" s="875"/>
      <c r="C99" s="876"/>
      <c r="D99" s="41"/>
      <c r="E99" s="744">
        <v>188.9</v>
      </c>
      <c r="F99" s="744">
        <v>188.9</v>
      </c>
      <c r="G99" s="39"/>
      <c r="H99" s="39"/>
      <c r="I99" s="39"/>
      <c r="J99" s="39"/>
    </row>
    <row r="100" spans="1:10" ht="19.5" customHeight="1" x14ac:dyDescent="0.3">
      <c r="A100" s="880" t="s">
        <v>123</v>
      </c>
      <c r="B100" s="881" t="s">
        <v>171</v>
      </c>
      <c r="C100" s="882"/>
      <c r="D100" s="41"/>
      <c r="E100" s="784">
        <v>-37.6</v>
      </c>
      <c r="F100" s="784">
        <v>-37.6</v>
      </c>
      <c r="G100" s="39"/>
      <c r="H100" s="39"/>
      <c r="I100" s="39"/>
      <c r="J100" s="39"/>
    </row>
    <row r="101" spans="1:10" ht="19.5" customHeight="1" x14ac:dyDescent="0.3">
      <c r="A101" s="901" t="s">
        <v>124</v>
      </c>
      <c r="B101" s="902" t="s">
        <v>172</v>
      </c>
      <c r="C101" s="903"/>
      <c r="D101" s="41"/>
      <c r="E101" s="744">
        <v>254.6</v>
      </c>
      <c r="F101" s="744">
        <v>254.6</v>
      </c>
      <c r="G101" s="39"/>
      <c r="H101" s="39"/>
      <c r="I101" s="39"/>
      <c r="J101" s="39"/>
    </row>
    <row r="102" spans="1:10" ht="19.5" customHeight="1" thickBot="1" x14ac:dyDescent="0.35">
      <c r="A102" s="897" t="s">
        <v>125</v>
      </c>
      <c r="B102" s="898"/>
      <c r="C102" s="899"/>
      <c r="D102" s="34"/>
      <c r="E102" s="139">
        <f>ROUND(E101/E$81,3)</f>
        <v>1.0269999999999999</v>
      </c>
      <c r="F102" s="139">
        <f>ROUND(F101/F$81,3)</f>
        <v>1.0269999999999999</v>
      </c>
      <c r="G102" s="35"/>
      <c r="H102" s="35"/>
      <c r="I102" s="35"/>
      <c r="J102" s="35"/>
    </row>
    <row r="103" spans="1:10" ht="16.350000000000001" customHeight="1" thickBot="1" x14ac:dyDescent="0.45">
      <c r="A103" s="25"/>
      <c r="B103" s="25"/>
      <c r="C103" s="25"/>
      <c r="D103" s="14"/>
      <c r="E103" s="27"/>
      <c r="F103" s="17"/>
      <c r="G103" s="14"/>
      <c r="H103" s="14"/>
      <c r="I103" s="14"/>
      <c r="J103" s="14"/>
    </row>
    <row r="104" spans="1:10" ht="23.25" customHeight="1" x14ac:dyDescent="0.4">
      <c r="A104" s="886" t="s">
        <v>67</v>
      </c>
      <c r="B104" s="887"/>
      <c r="C104" s="888"/>
      <c r="D104" s="30"/>
      <c r="E104" s="67"/>
      <c r="F104" s="67"/>
      <c r="G104" s="14"/>
      <c r="H104" s="14"/>
      <c r="I104" s="14"/>
      <c r="J104" s="14"/>
    </row>
    <row r="105" spans="1:10" ht="19.5" customHeight="1" x14ac:dyDescent="0.3">
      <c r="A105" s="877" t="s">
        <v>68</v>
      </c>
      <c r="B105" s="878"/>
      <c r="C105" s="879"/>
      <c r="D105" s="33"/>
      <c r="E105" s="63"/>
      <c r="F105" s="63"/>
      <c r="G105" s="12"/>
      <c r="H105" s="12"/>
      <c r="I105" s="12"/>
      <c r="J105" s="12"/>
    </row>
    <row r="106" spans="1:10" ht="19.5" customHeight="1" x14ac:dyDescent="0.3">
      <c r="A106" s="197" t="s">
        <v>126</v>
      </c>
      <c r="B106" s="875"/>
      <c r="C106" s="876"/>
      <c r="D106" s="34"/>
      <c r="E106" s="142">
        <v>0.64500000000000002</v>
      </c>
      <c r="F106" s="142">
        <v>0.64500000000000002</v>
      </c>
      <c r="G106" s="35"/>
      <c r="H106" s="35"/>
      <c r="I106" s="35"/>
      <c r="J106" s="35"/>
    </row>
    <row r="107" spans="1:10" ht="19.5" customHeight="1" x14ac:dyDescent="0.3">
      <c r="A107" s="199" t="s">
        <v>127</v>
      </c>
      <c r="B107" s="892"/>
      <c r="C107" s="893"/>
      <c r="D107" s="34"/>
      <c r="E107" s="139">
        <v>0.151</v>
      </c>
      <c r="F107" s="139">
        <v>0.151</v>
      </c>
      <c r="G107" s="35"/>
      <c r="H107" s="35"/>
      <c r="I107" s="35"/>
      <c r="J107" s="35"/>
    </row>
    <row r="108" spans="1:10" ht="19.5" customHeight="1" x14ac:dyDescent="0.3">
      <c r="A108" s="197" t="s">
        <v>128</v>
      </c>
      <c r="B108" s="875"/>
      <c r="C108" s="876"/>
      <c r="D108" s="34"/>
      <c r="E108" s="142">
        <v>7.5999999999999998E-2</v>
      </c>
      <c r="F108" s="142">
        <v>7.5999999999999998E-2</v>
      </c>
      <c r="G108" s="35"/>
      <c r="H108" s="35"/>
      <c r="I108" s="35"/>
      <c r="J108" s="35"/>
    </row>
    <row r="109" spans="1:10" ht="19.5" customHeight="1" x14ac:dyDescent="0.3">
      <c r="A109" s="199" t="s">
        <v>129</v>
      </c>
      <c r="B109" s="892"/>
      <c r="C109" s="893"/>
      <c r="D109" s="34"/>
      <c r="E109" s="139">
        <v>3.4000000000000002E-2</v>
      </c>
      <c r="F109" s="139">
        <v>3.4000000000000002E-2</v>
      </c>
      <c r="G109" s="35"/>
      <c r="H109" s="35"/>
      <c r="I109" s="35"/>
      <c r="J109" s="35"/>
    </row>
    <row r="110" spans="1:10" ht="19.5" customHeight="1" x14ac:dyDescent="0.3">
      <c r="A110" s="197" t="s">
        <v>130</v>
      </c>
      <c r="B110" s="875"/>
      <c r="C110" s="876"/>
      <c r="D110" s="34"/>
      <c r="E110" s="142">
        <v>3.2000000000000001E-2</v>
      </c>
      <c r="F110" s="142">
        <v>3.2000000000000001E-2</v>
      </c>
      <c r="G110" s="35"/>
      <c r="H110" s="35"/>
      <c r="I110" s="35"/>
      <c r="J110" s="35"/>
    </row>
    <row r="111" spans="1:10" ht="19.5" customHeight="1" x14ac:dyDescent="0.3">
      <c r="A111" s="199" t="s">
        <v>131</v>
      </c>
      <c r="B111" s="892"/>
      <c r="C111" s="893"/>
      <c r="D111" s="34"/>
      <c r="E111" s="139">
        <v>2.9000000000000001E-2</v>
      </c>
      <c r="F111" s="139">
        <v>2.9000000000000001E-2</v>
      </c>
      <c r="G111" s="35"/>
      <c r="H111" s="35"/>
      <c r="I111" s="35"/>
      <c r="J111" s="35"/>
    </row>
    <row r="112" spans="1:10" ht="19.5" customHeight="1" x14ac:dyDescent="0.3">
      <c r="A112" s="197" t="s">
        <v>132</v>
      </c>
      <c r="B112" s="875"/>
      <c r="C112" s="876"/>
      <c r="D112" s="34"/>
      <c r="E112" s="142">
        <v>1.0999999999999999E-2</v>
      </c>
      <c r="F112" s="142">
        <v>1.0999999999999999E-2</v>
      </c>
      <c r="G112" s="35"/>
      <c r="H112" s="35"/>
      <c r="I112" s="35"/>
      <c r="J112" s="35"/>
    </row>
    <row r="113" spans="1:10" ht="19.5" customHeight="1" x14ac:dyDescent="0.3">
      <c r="A113" s="894" t="s">
        <v>75</v>
      </c>
      <c r="B113" s="895"/>
      <c r="C113" s="896"/>
      <c r="D113" s="34"/>
      <c r="E113" s="139">
        <v>2.1999999999999999E-2</v>
      </c>
      <c r="F113" s="139">
        <v>2.1999999999999999E-2</v>
      </c>
      <c r="G113" s="35"/>
      <c r="H113" s="35"/>
      <c r="I113" s="35"/>
      <c r="J113" s="35"/>
    </row>
    <row r="114" spans="1:10" ht="19.5" customHeight="1" x14ac:dyDescent="0.3">
      <c r="A114" s="877" t="s">
        <v>169</v>
      </c>
      <c r="B114" s="878"/>
      <c r="C114" s="879"/>
      <c r="D114" s="38"/>
      <c r="E114" s="65"/>
      <c r="F114" s="65"/>
      <c r="G114" s="39"/>
      <c r="H114" s="39"/>
      <c r="I114" s="39"/>
      <c r="J114" s="39"/>
    </row>
    <row r="115" spans="1:10" ht="19.5" customHeight="1" x14ac:dyDescent="0.3">
      <c r="A115" s="197" t="s">
        <v>126</v>
      </c>
      <c r="B115" s="875"/>
      <c r="C115" s="876"/>
      <c r="D115" s="34"/>
      <c r="E115" s="142">
        <v>0.58499999999999996</v>
      </c>
      <c r="F115" s="142">
        <v>0.58499999999999996</v>
      </c>
      <c r="G115" s="35"/>
      <c r="H115" s="35"/>
      <c r="I115" s="35"/>
      <c r="J115" s="35"/>
    </row>
    <row r="116" spans="1:10" ht="19.5" customHeight="1" x14ac:dyDescent="0.3">
      <c r="A116" s="199" t="s">
        <v>129</v>
      </c>
      <c r="B116" s="892"/>
      <c r="C116" s="893"/>
      <c r="D116" s="34"/>
      <c r="E116" s="139">
        <v>9.6000000000000002E-2</v>
      </c>
      <c r="F116" s="139">
        <v>9.6000000000000002E-2</v>
      </c>
      <c r="G116" s="35"/>
      <c r="H116" s="35"/>
      <c r="I116" s="35"/>
      <c r="J116" s="35"/>
    </row>
    <row r="117" spans="1:10" ht="19.5" customHeight="1" x14ac:dyDescent="0.3">
      <c r="A117" s="197" t="s">
        <v>134</v>
      </c>
      <c r="B117" s="875"/>
      <c r="C117" s="876"/>
      <c r="D117" s="34"/>
      <c r="E117" s="142">
        <v>5.3999999999999999E-2</v>
      </c>
      <c r="F117" s="142">
        <v>5.3999999999999999E-2</v>
      </c>
      <c r="G117" s="35"/>
      <c r="H117" s="35"/>
      <c r="I117" s="35"/>
      <c r="J117" s="35"/>
    </row>
    <row r="118" spans="1:10" ht="19.5" customHeight="1" x14ac:dyDescent="0.3">
      <c r="A118" s="199" t="s">
        <v>135</v>
      </c>
      <c r="B118" s="892"/>
      <c r="C118" s="893"/>
      <c r="D118" s="34"/>
      <c r="E118" s="139">
        <v>5.1999999999999998E-2</v>
      </c>
      <c r="F118" s="139">
        <v>5.1999999999999998E-2</v>
      </c>
      <c r="G118" s="35"/>
      <c r="H118" s="35"/>
      <c r="I118" s="35"/>
      <c r="J118" s="35"/>
    </row>
    <row r="119" spans="1:10" ht="19.5" customHeight="1" x14ac:dyDescent="0.3">
      <c r="A119" s="197" t="s">
        <v>128</v>
      </c>
      <c r="B119" s="875"/>
      <c r="C119" s="876"/>
      <c r="D119" s="34"/>
      <c r="E119" s="142">
        <v>4.2999999999999997E-2</v>
      </c>
      <c r="F119" s="142">
        <v>4.2999999999999997E-2</v>
      </c>
      <c r="G119" s="35"/>
      <c r="H119" s="35"/>
      <c r="I119" s="35"/>
      <c r="J119" s="35"/>
    </row>
    <row r="120" spans="1:10" ht="19.5" customHeight="1" x14ac:dyDescent="0.3">
      <c r="A120" s="199" t="s">
        <v>130</v>
      </c>
      <c r="B120" s="892"/>
      <c r="C120" s="893"/>
      <c r="D120" s="34"/>
      <c r="E120" s="139">
        <v>0.04</v>
      </c>
      <c r="F120" s="139">
        <v>0.04</v>
      </c>
      <c r="G120" s="35"/>
      <c r="H120" s="35"/>
      <c r="I120" s="35"/>
      <c r="J120" s="35"/>
    </row>
    <row r="121" spans="1:10" ht="19.5" customHeight="1" x14ac:dyDescent="0.3">
      <c r="A121" s="197" t="s">
        <v>127</v>
      </c>
      <c r="B121" s="875"/>
      <c r="C121" s="876"/>
      <c r="D121" s="34"/>
      <c r="E121" s="142">
        <v>2.5000000000000001E-2</v>
      </c>
      <c r="F121" s="142">
        <v>2.5000000000000001E-2</v>
      </c>
      <c r="G121" s="35"/>
      <c r="H121" s="35"/>
      <c r="I121" s="35"/>
      <c r="J121" s="35"/>
    </row>
    <row r="122" spans="1:10" ht="19.5" customHeight="1" x14ac:dyDescent="0.3">
      <c r="A122" s="199" t="s">
        <v>136</v>
      </c>
      <c r="B122" s="892"/>
      <c r="C122" s="893"/>
      <c r="D122" s="34"/>
      <c r="E122" s="139">
        <v>0.02</v>
      </c>
      <c r="F122" s="139">
        <v>0.02</v>
      </c>
      <c r="G122" s="35"/>
      <c r="H122" s="35"/>
      <c r="I122" s="35"/>
      <c r="J122" s="35"/>
    </row>
    <row r="123" spans="1:10" ht="19.5" customHeight="1" x14ac:dyDescent="0.3">
      <c r="A123" s="197" t="s">
        <v>132</v>
      </c>
      <c r="B123" s="875"/>
      <c r="C123" s="876"/>
      <c r="D123" s="34"/>
      <c r="E123" s="142">
        <v>1.9E-2</v>
      </c>
      <c r="F123" s="142">
        <v>1.9E-2</v>
      </c>
      <c r="G123" s="35"/>
      <c r="H123" s="35"/>
      <c r="I123" s="35"/>
      <c r="J123" s="35"/>
    </row>
    <row r="124" spans="1:10" ht="19.5" customHeight="1" x14ac:dyDescent="0.3">
      <c r="A124" s="199" t="s">
        <v>131</v>
      </c>
      <c r="B124" s="892"/>
      <c r="C124" s="893"/>
      <c r="D124" s="34"/>
      <c r="E124" s="139">
        <v>1.0999999999999999E-2</v>
      </c>
      <c r="F124" s="139">
        <v>1.0999999999999999E-2</v>
      </c>
      <c r="G124" s="35"/>
      <c r="H124" s="35"/>
      <c r="I124" s="35"/>
      <c r="J124" s="35"/>
    </row>
    <row r="125" spans="1:10" ht="19.5" customHeight="1" x14ac:dyDescent="0.3">
      <c r="A125" s="197" t="s">
        <v>137</v>
      </c>
      <c r="B125" s="875"/>
      <c r="C125" s="876"/>
      <c r="D125" s="34"/>
      <c r="E125" s="142">
        <v>0</v>
      </c>
      <c r="F125" s="142">
        <v>0</v>
      </c>
      <c r="G125" s="35"/>
      <c r="H125" s="35"/>
      <c r="I125" s="35"/>
      <c r="J125" s="35"/>
    </row>
    <row r="126" spans="1:10" ht="19.5" customHeight="1" x14ac:dyDescent="0.3">
      <c r="A126" s="199" t="s">
        <v>138</v>
      </c>
      <c r="B126" s="892"/>
      <c r="C126" s="893"/>
      <c r="D126" s="34"/>
      <c r="E126" s="139">
        <v>0</v>
      </c>
      <c r="F126" s="139">
        <v>0</v>
      </c>
      <c r="G126" s="35"/>
      <c r="H126" s="35"/>
      <c r="I126" s="35"/>
      <c r="J126" s="35"/>
    </row>
    <row r="127" spans="1:10" ht="19.5" customHeight="1" thickBot="1" x14ac:dyDescent="0.35">
      <c r="A127" s="883" t="s">
        <v>75</v>
      </c>
      <c r="B127" s="884"/>
      <c r="C127" s="885"/>
      <c r="D127" s="34"/>
      <c r="E127" s="142">
        <v>5.5E-2</v>
      </c>
      <c r="F127" s="142">
        <v>5.5E-2</v>
      </c>
      <c r="G127" s="35"/>
      <c r="H127" s="35"/>
      <c r="I127" s="35"/>
      <c r="J127" s="35"/>
    </row>
    <row r="128" spans="1:10" ht="16.350000000000001" customHeight="1" thickBot="1" x14ac:dyDescent="0.35">
      <c r="A128" s="75"/>
      <c r="B128" s="75"/>
      <c r="C128" s="75"/>
      <c r="E128" s="75"/>
      <c r="F128" s="17"/>
    </row>
    <row r="129" spans="1:10" ht="23.25" customHeight="1" x14ac:dyDescent="0.4">
      <c r="A129" s="886" t="s">
        <v>82</v>
      </c>
      <c r="B129" s="887"/>
      <c r="C129" s="888"/>
      <c r="D129" s="53"/>
      <c r="E129" s="220"/>
      <c r="F129" s="220"/>
      <c r="G129" s="14"/>
      <c r="H129" s="14"/>
      <c r="I129" s="14"/>
      <c r="J129" s="14"/>
    </row>
    <row r="130" spans="1:10" ht="19.5" customHeight="1" x14ac:dyDescent="0.3">
      <c r="A130" s="874" t="s">
        <v>83</v>
      </c>
      <c r="B130" s="875"/>
      <c r="C130" s="876"/>
      <c r="D130" s="209"/>
      <c r="E130" s="803" t="e">
        <f>#REF!</f>
        <v>#REF!</v>
      </c>
      <c r="F130" s="803" t="e">
        <f>#REF!</f>
        <v>#REF!</v>
      </c>
      <c r="G130" s="54"/>
      <c r="H130" s="54"/>
      <c r="I130" s="54"/>
      <c r="J130" s="54"/>
    </row>
    <row r="131" spans="1:10" s="104" customFormat="1" ht="19.5" customHeight="1" x14ac:dyDescent="0.3">
      <c r="A131" s="150"/>
      <c r="B131" s="151" t="s">
        <v>84</v>
      </c>
      <c r="C131" s="115"/>
      <c r="D131" s="129"/>
      <c r="E131" s="193" t="e">
        <f>#REF!</f>
        <v>#REF!</v>
      </c>
      <c r="F131" s="193" t="e">
        <f>#REF!</f>
        <v>#REF!</v>
      </c>
      <c r="G131" s="35"/>
      <c r="H131" s="35"/>
      <c r="I131" s="35"/>
      <c r="J131" s="35"/>
    </row>
    <row r="132" spans="1:10" ht="19.5" customHeight="1" x14ac:dyDescent="0.3">
      <c r="A132" s="874" t="s">
        <v>85</v>
      </c>
      <c r="B132" s="875"/>
      <c r="C132" s="876"/>
      <c r="D132" s="209"/>
      <c r="E132" s="803" t="e">
        <f>#REF!</f>
        <v>#REF!</v>
      </c>
      <c r="F132" s="803" t="e">
        <f>#REF!</f>
        <v>#REF!</v>
      </c>
      <c r="G132" s="54"/>
      <c r="H132" s="54"/>
      <c r="I132" s="54"/>
      <c r="J132" s="54"/>
    </row>
    <row r="133" spans="1:10" s="104" customFormat="1" ht="19.5" customHeight="1" x14ac:dyDescent="0.3">
      <c r="A133" s="150"/>
      <c r="B133" s="153" t="s">
        <v>86</v>
      </c>
      <c r="C133" s="152"/>
      <c r="D133" s="130"/>
      <c r="E133" s="193" t="e">
        <f>#REF!</f>
        <v>#REF!</v>
      </c>
      <c r="F133" s="193" t="e">
        <f>#REF!</f>
        <v>#REF!</v>
      </c>
      <c r="G133" s="35"/>
      <c r="H133" s="35"/>
      <c r="I133" s="35"/>
      <c r="J133" s="35"/>
    </row>
    <row r="134" spans="1:10" ht="19.5" customHeight="1" x14ac:dyDescent="0.3">
      <c r="A134" s="874" t="s">
        <v>87</v>
      </c>
      <c r="B134" s="875"/>
      <c r="C134" s="876"/>
      <c r="D134" s="208"/>
      <c r="E134" s="221">
        <v>0.78100000000000003</v>
      </c>
      <c r="F134" s="221">
        <v>0.78100000000000003</v>
      </c>
      <c r="G134" s="35"/>
      <c r="H134" s="35"/>
      <c r="I134" s="35"/>
      <c r="J134" s="35"/>
    </row>
    <row r="135" spans="1:10" ht="21" customHeight="1" x14ac:dyDescent="0.3">
      <c r="A135" s="877" t="s">
        <v>140</v>
      </c>
      <c r="B135" s="878"/>
      <c r="C135" s="879"/>
      <c r="D135" s="39"/>
      <c r="E135" s="65"/>
      <c r="F135" s="65"/>
    </row>
    <row r="136" spans="1:10" ht="19.5" customHeight="1" x14ac:dyDescent="0.3">
      <c r="A136" s="874" t="s">
        <v>141</v>
      </c>
      <c r="B136" s="875"/>
      <c r="C136" s="876"/>
      <c r="E136" s="803">
        <v>8250</v>
      </c>
      <c r="F136" s="803">
        <v>8250</v>
      </c>
    </row>
    <row r="137" spans="1:10" ht="19.5" customHeight="1" x14ac:dyDescent="0.3">
      <c r="A137" s="889" t="s">
        <v>142</v>
      </c>
      <c r="B137" s="890"/>
      <c r="C137" s="891"/>
      <c r="D137" s="210"/>
      <c r="E137" s="839">
        <v>5850</v>
      </c>
      <c r="F137" s="839">
        <v>5850</v>
      </c>
    </row>
    <row r="138" spans="1:10" ht="19.5" customHeight="1" x14ac:dyDescent="0.3">
      <c r="A138" s="874" t="s">
        <v>143</v>
      </c>
      <c r="B138" s="875"/>
      <c r="C138" s="876"/>
      <c r="E138" s="803">
        <v>4450</v>
      </c>
      <c r="F138" s="803">
        <v>4450</v>
      </c>
    </row>
    <row r="139" spans="1:10" ht="19.5" customHeight="1" x14ac:dyDescent="0.3">
      <c r="A139" s="889" t="s">
        <v>144</v>
      </c>
      <c r="B139" s="890"/>
      <c r="C139" s="891"/>
      <c r="D139" s="210"/>
      <c r="E139" s="839">
        <v>2950</v>
      </c>
      <c r="F139" s="839">
        <v>2950</v>
      </c>
    </row>
    <row r="140" spans="1:10" ht="19.5" customHeight="1" x14ac:dyDescent="0.3">
      <c r="A140" s="874" t="s">
        <v>145</v>
      </c>
      <c r="B140" s="875"/>
      <c r="C140" s="876"/>
      <c r="E140" s="803">
        <v>2300</v>
      </c>
      <c r="F140" s="803">
        <v>2300</v>
      </c>
    </row>
    <row r="141" spans="1:10" ht="19.5" customHeight="1" x14ac:dyDescent="0.3">
      <c r="A141" s="889" t="s">
        <v>27</v>
      </c>
      <c r="B141" s="890"/>
      <c r="C141" s="891"/>
      <c r="D141" s="210"/>
      <c r="E141" s="839">
        <v>2150</v>
      </c>
      <c r="F141" s="839">
        <v>2150</v>
      </c>
    </row>
    <row r="142" spans="1:10" ht="19.5" customHeight="1" thickBot="1" x14ac:dyDescent="0.35">
      <c r="A142" s="883" t="s">
        <v>146</v>
      </c>
      <c r="B142" s="884"/>
      <c r="C142" s="885"/>
      <c r="E142" s="803">
        <v>850</v>
      </c>
      <c r="F142" s="803">
        <v>850</v>
      </c>
    </row>
    <row r="143" spans="1:10" ht="16.350000000000001" customHeight="1" thickBot="1" x14ac:dyDescent="0.35">
      <c r="A143" s="14"/>
      <c r="B143" s="14"/>
      <c r="C143" s="46"/>
      <c r="D143" s="14"/>
      <c r="E143" s="14"/>
      <c r="F143" s="17"/>
      <c r="G143" s="14"/>
      <c r="H143" s="14"/>
      <c r="I143" s="14"/>
      <c r="J143" s="14"/>
    </row>
    <row r="144" spans="1:10" ht="23.25" customHeight="1" x14ac:dyDescent="0.4">
      <c r="A144" s="886" t="s">
        <v>173</v>
      </c>
      <c r="B144" s="887"/>
      <c r="C144" s="888"/>
      <c r="D144" s="14"/>
      <c r="E144" s="67"/>
      <c r="F144" s="67"/>
      <c r="G144" s="14"/>
      <c r="H144" s="14"/>
      <c r="I144" s="14"/>
      <c r="J144" s="14"/>
    </row>
    <row r="145" spans="1:10" ht="21" customHeight="1" x14ac:dyDescent="0.3">
      <c r="A145" s="877" t="s">
        <v>148</v>
      </c>
      <c r="B145" s="878"/>
      <c r="C145" s="879"/>
      <c r="D145" s="39"/>
      <c r="E145" s="65"/>
      <c r="F145" s="65"/>
    </row>
    <row r="146" spans="1:10" ht="19.5" customHeight="1" x14ac:dyDescent="0.3">
      <c r="A146" s="880" t="s">
        <v>149</v>
      </c>
      <c r="B146" s="881"/>
      <c r="C146" s="882"/>
      <c r="D146" s="208"/>
      <c r="E146" s="213">
        <v>0.223</v>
      </c>
      <c r="F146" s="213">
        <v>0.223</v>
      </c>
      <c r="G146" s="35"/>
      <c r="H146" s="35"/>
      <c r="I146" s="35"/>
      <c r="J146" s="35"/>
    </row>
    <row r="147" spans="1:10" ht="19.5" customHeight="1" x14ac:dyDescent="0.3">
      <c r="A147" s="874" t="s">
        <v>150</v>
      </c>
      <c r="B147" s="875"/>
      <c r="C147" s="876"/>
      <c r="D147" s="208"/>
      <c r="E147" s="142">
        <v>0.316</v>
      </c>
      <c r="F147" s="142">
        <v>0.316</v>
      </c>
      <c r="G147" s="35"/>
      <c r="H147" s="35"/>
      <c r="I147" s="35"/>
      <c r="J147" s="35"/>
    </row>
    <row r="148" spans="1:10" ht="19.5" customHeight="1" x14ac:dyDescent="0.3">
      <c r="A148" s="880" t="s">
        <v>151</v>
      </c>
      <c r="B148" s="881"/>
      <c r="C148" s="882"/>
      <c r="D148" s="208"/>
      <c r="E148" s="213">
        <v>0.42499999999999999</v>
      </c>
      <c r="F148" s="213">
        <v>0.42499999999999999</v>
      </c>
      <c r="G148" s="35"/>
      <c r="H148" s="35"/>
      <c r="I148" s="35"/>
      <c r="J148" s="35"/>
    </row>
    <row r="149" spans="1:10" ht="19.5" customHeight="1" x14ac:dyDescent="0.3">
      <c r="A149" s="874" t="s">
        <v>152</v>
      </c>
      <c r="B149" s="875"/>
      <c r="C149" s="876"/>
      <c r="D149" s="208"/>
      <c r="E149" s="142">
        <v>0.57499999999999996</v>
      </c>
      <c r="F149" s="142">
        <v>0.57499999999999996</v>
      </c>
      <c r="G149" s="39"/>
      <c r="H149" s="39"/>
      <c r="I149" s="39"/>
      <c r="J149" s="39"/>
    </row>
    <row r="150" spans="1:10" ht="16.350000000000001" customHeight="1" x14ac:dyDescent="0.3">
      <c r="A150" s="877" t="s">
        <v>153</v>
      </c>
      <c r="B150" s="878"/>
      <c r="C150" s="879"/>
      <c r="D150" s="39"/>
      <c r="E150" s="65"/>
      <c r="F150" s="65"/>
      <c r="G150" s="14"/>
      <c r="H150" s="14"/>
      <c r="I150" s="14"/>
      <c r="J150" s="14"/>
    </row>
    <row r="151" spans="1:10" ht="15.6" x14ac:dyDescent="0.3">
      <c r="A151" s="880" t="s">
        <v>154</v>
      </c>
      <c r="B151" s="881"/>
      <c r="C151" s="882"/>
      <c r="E151" s="210"/>
      <c r="F151" s="210"/>
    </row>
    <row r="152" spans="1:10" ht="15.6" x14ac:dyDescent="0.3">
      <c r="A152" s="874" t="s">
        <v>155</v>
      </c>
      <c r="B152" s="875"/>
      <c r="C152" s="876"/>
      <c r="E152" s="211"/>
      <c r="F152" s="211"/>
    </row>
    <row r="153" spans="1:10" ht="15.6" x14ac:dyDescent="0.3">
      <c r="A153" s="880" t="s">
        <v>156</v>
      </c>
      <c r="B153" s="881"/>
      <c r="C153" s="882"/>
      <c r="E153" s="210"/>
      <c r="F153" s="210"/>
    </row>
    <row r="154" spans="1:10" ht="15.6" x14ac:dyDescent="0.3">
      <c r="A154" s="874" t="s">
        <v>157</v>
      </c>
      <c r="B154" s="875"/>
      <c r="C154" s="876"/>
      <c r="E154" s="211"/>
      <c r="F154" s="211"/>
    </row>
    <row r="155" spans="1:10" ht="16.2" thickBot="1" x14ac:dyDescent="0.35">
      <c r="A155" s="869" t="s">
        <v>158</v>
      </c>
      <c r="B155" s="870"/>
      <c r="C155" s="871"/>
      <c r="E155" s="210"/>
      <c r="F155" s="210"/>
    </row>
    <row r="172" spans="1:10" ht="16.350000000000001" customHeight="1" x14ac:dyDescent="0.3">
      <c r="A172" s="14"/>
      <c r="B172" s="14"/>
      <c r="C172" s="46"/>
      <c r="D172" s="14"/>
      <c r="E172" s="14"/>
      <c r="F172" s="17"/>
      <c r="G172" s="14"/>
      <c r="H172" s="14"/>
      <c r="I172" s="14"/>
      <c r="J172" s="14"/>
    </row>
    <row r="173" spans="1:10" ht="16.350000000000001" customHeight="1" x14ac:dyDescent="0.3">
      <c r="A173" s="57"/>
      <c r="B173" s="872" t="s">
        <v>94</v>
      </c>
      <c r="C173" s="872"/>
      <c r="D173" s="57"/>
      <c r="E173" s="57"/>
      <c r="F173" s="17"/>
      <c r="G173" s="57"/>
    </row>
    <row r="174" spans="1:10" ht="166.5" customHeight="1" x14ac:dyDescent="0.3">
      <c r="A174" s="59"/>
      <c r="B174" s="205" t="s">
        <v>174</v>
      </c>
      <c r="C174" s="205"/>
      <c r="D174" s="205"/>
      <c r="E174" s="205"/>
      <c r="F174" s="17"/>
      <c r="G174" s="59"/>
    </row>
    <row r="175" spans="1:10" ht="10.5" customHeight="1" x14ac:dyDescent="0.3">
      <c r="A175" s="59"/>
      <c r="B175" s="200"/>
      <c r="C175" s="200"/>
      <c r="D175" s="200"/>
      <c r="E175" s="200"/>
      <c r="F175" s="17"/>
      <c r="G175" s="59"/>
    </row>
    <row r="176" spans="1:10" ht="15.6" customHeight="1" x14ac:dyDescent="0.3">
      <c r="A176" s="59"/>
      <c r="B176" s="205" t="s">
        <v>165</v>
      </c>
      <c r="C176" s="205"/>
      <c r="D176" s="205"/>
      <c r="E176" s="205"/>
      <c r="F176" s="17"/>
      <c r="G176" s="59"/>
    </row>
    <row r="177" spans="1:10" ht="10.5" customHeight="1" x14ac:dyDescent="0.3">
      <c r="A177" s="59"/>
      <c r="B177" s="200"/>
      <c r="C177" s="200"/>
      <c r="D177" s="200"/>
      <c r="E177" s="200"/>
      <c r="F177" s="17"/>
      <c r="G177" s="59"/>
    </row>
    <row r="178" spans="1:10" ht="15.6" customHeight="1" x14ac:dyDescent="0.3">
      <c r="A178" s="59"/>
      <c r="B178" s="205" t="s">
        <v>166</v>
      </c>
      <c r="C178" s="205"/>
      <c r="D178" s="205"/>
      <c r="E178" s="205"/>
      <c r="F178" s="17"/>
      <c r="G178" s="59"/>
    </row>
    <row r="179" spans="1:10" ht="10.5" customHeight="1" x14ac:dyDescent="0.3">
      <c r="A179" s="59"/>
      <c r="B179" s="200"/>
      <c r="C179" s="200"/>
      <c r="D179" s="200"/>
      <c r="E179" s="200"/>
      <c r="F179" s="17"/>
      <c r="G179" s="59"/>
    </row>
    <row r="180" spans="1:10" ht="15.6" customHeight="1" x14ac:dyDescent="0.3">
      <c r="A180" s="59"/>
      <c r="B180" s="205" t="s">
        <v>167</v>
      </c>
      <c r="C180" s="205"/>
      <c r="D180" s="205"/>
      <c r="E180" s="205"/>
      <c r="F180" s="17"/>
      <c r="G180" s="59"/>
    </row>
    <row r="181" spans="1:10" ht="10.5" customHeight="1" x14ac:dyDescent="0.3">
      <c r="A181" s="59"/>
      <c r="B181" s="200"/>
      <c r="C181" s="200"/>
      <c r="D181" s="200"/>
      <c r="E181" s="200"/>
      <c r="F181" s="17"/>
      <c r="G181" s="59"/>
    </row>
    <row r="182" spans="1:10" ht="66.75" customHeight="1" x14ac:dyDescent="0.3">
      <c r="A182" s="59"/>
      <c r="B182" s="205" t="s">
        <v>175</v>
      </c>
      <c r="C182" s="205"/>
      <c r="D182" s="205"/>
      <c r="E182" s="205"/>
      <c r="F182" s="17"/>
      <c r="G182" s="59"/>
    </row>
    <row r="183" spans="1:10" ht="16.350000000000001" customHeight="1" x14ac:dyDescent="0.3">
      <c r="A183" s="55"/>
      <c r="B183" s="873"/>
      <c r="C183" s="873"/>
      <c r="D183" s="55"/>
      <c r="E183" s="55"/>
      <c r="F183" s="55"/>
      <c r="G183" s="55"/>
      <c r="H183" s="55"/>
      <c r="I183" s="55"/>
      <c r="J183" s="55"/>
    </row>
  </sheetData>
  <mergeCells count="109">
    <mergeCell ref="A2:C5"/>
    <mergeCell ref="A7:C7"/>
    <mergeCell ref="A8:C8"/>
    <mergeCell ref="A12:C12"/>
    <mergeCell ref="A29:C29"/>
    <mergeCell ref="A32:C32"/>
    <mergeCell ref="A33:C33"/>
    <mergeCell ref="A36:C36"/>
    <mergeCell ref="A39:C39"/>
    <mergeCell ref="A42:C42"/>
    <mergeCell ref="A13:C13"/>
    <mergeCell ref="A14:C14"/>
    <mergeCell ref="A19:C19"/>
    <mergeCell ref="A20:C20"/>
    <mergeCell ref="A23:C23"/>
    <mergeCell ref="A26:C26"/>
    <mergeCell ref="B55:C55"/>
    <mergeCell ref="A56:C56"/>
    <mergeCell ref="B57:C57"/>
    <mergeCell ref="A58:C58"/>
    <mergeCell ref="B59:C59"/>
    <mergeCell ref="A61:C61"/>
    <mergeCell ref="A45:C45"/>
    <mergeCell ref="A48:C48"/>
    <mergeCell ref="A51:C51"/>
    <mergeCell ref="A52:C52"/>
    <mergeCell ref="B53:C53"/>
    <mergeCell ref="A54:C54"/>
    <mergeCell ref="A72:C72"/>
    <mergeCell ref="A73:C73"/>
    <mergeCell ref="A74:C74"/>
    <mergeCell ref="A75:C75"/>
    <mergeCell ref="A77:C77"/>
    <mergeCell ref="A79:C79"/>
    <mergeCell ref="A62:C62"/>
    <mergeCell ref="A63:C63"/>
    <mergeCell ref="A65:C65"/>
    <mergeCell ref="A67:C67"/>
    <mergeCell ref="A69:C69"/>
    <mergeCell ref="A71:C71"/>
    <mergeCell ref="A89:C89"/>
    <mergeCell ref="A90:C90"/>
    <mergeCell ref="A91:C91"/>
    <mergeCell ref="A92:C92"/>
    <mergeCell ref="A94:C94"/>
    <mergeCell ref="A95:C95"/>
    <mergeCell ref="A81:C81"/>
    <mergeCell ref="A83:C83"/>
    <mergeCell ref="A84:C84"/>
    <mergeCell ref="A85:C85"/>
    <mergeCell ref="A87:C87"/>
    <mergeCell ref="A88:C88"/>
    <mergeCell ref="A102:C102"/>
    <mergeCell ref="A104:C104"/>
    <mergeCell ref="A105:C105"/>
    <mergeCell ref="B106:C106"/>
    <mergeCell ref="B107:C107"/>
    <mergeCell ref="B108:C108"/>
    <mergeCell ref="A96:C96"/>
    <mergeCell ref="A97:C97"/>
    <mergeCell ref="A98:C98"/>
    <mergeCell ref="A99:C99"/>
    <mergeCell ref="A100:C100"/>
    <mergeCell ref="A101:C101"/>
    <mergeCell ref="B115:C115"/>
    <mergeCell ref="B116:C116"/>
    <mergeCell ref="B117:C117"/>
    <mergeCell ref="B118:C118"/>
    <mergeCell ref="B119:C119"/>
    <mergeCell ref="B120:C120"/>
    <mergeCell ref="B109:C109"/>
    <mergeCell ref="B110:C110"/>
    <mergeCell ref="B111:C111"/>
    <mergeCell ref="B112:C112"/>
    <mergeCell ref="A113:C113"/>
    <mergeCell ref="A114:C114"/>
    <mergeCell ref="A127:C127"/>
    <mergeCell ref="A129:C129"/>
    <mergeCell ref="A130:C130"/>
    <mergeCell ref="A132:C132"/>
    <mergeCell ref="A134:C134"/>
    <mergeCell ref="A135:C135"/>
    <mergeCell ref="B121:C121"/>
    <mergeCell ref="B122:C122"/>
    <mergeCell ref="B123:C123"/>
    <mergeCell ref="B124:C124"/>
    <mergeCell ref="B125:C125"/>
    <mergeCell ref="B126:C126"/>
    <mergeCell ref="A142:C142"/>
    <mergeCell ref="A144:C144"/>
    <mergeCell ref="A145:C145"/>
    <mergeCell ref="A146:C146"/>
    <mergeCell ref="A147:C147"/>
    <mergeCell ref="A148:C148"/>
    <mergeCell ref="A136:C136"/>
    <mergeCell ref="A137:C137"/>
    <mergeCell ref="A138:C138"/>
    <mergeCell ref="A139:C139"/>
    <mergeCell ref="A140:C140"/>
    <mergeCell ref="A141:C141"/>
    <mergeCell ref="A155:C155"/>
    <mergeCell ref="B173:C173"/>
    <mergeCell ref="B183:C183"/>
    <mergeCell ref="A149:C149"/>
    <mergeCell ref="A150:C150"/>
    <mergeCell ref="A151:C151"/>
    <mergeCell ref="A152:C152"/>
    <mergeCell ref="A153:C153"/>
    <mergeCell ref="A154:C15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b236d8-be30-41cb-803a-65079fa1d412" xsi:nil="true"/>
    <lcf76f155ced4ddcb4097134ff3c332f xmlns="c20f93d0-fd0b-4c5e-9e2b-e509d7c290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F7F81EBF799542B5A357EEB8DF540C" ma:contentTypeVersion="12" ma:contentTypeDescription="Create a new document." ma:contentTypeScope="" ma:versionID="1fc6f52a4e88b7e6a8b92af28e1898cf">
  <xsd:schema xmlns:xsd="http://www.w3.org/2001/XMLSchema" xmlns:xs="http://www.w3.org/2001/XMLSchema" xmlns:p="http://schemas.microsoft.com/office/2006/metadata/properties" xmlns:ns2="c20f93d0-fd0b-4c5e-9e2b-e509d7c290a8" xmlns:ns3="b1b236d8-be30-41cb-803a-65079fa1d412" targetNamespace="http://schemas.microsoft.com/office/2006/metadata/properties" ma:root="true" ma:fieldsID="f9a086eb46c6636a9e9b6c5ded99e8e7" ns2:_="" ns3:_="">
    <xsd:import namespace="c20f93d0-fd0b-4c5e-9e2b-e509d7c290a8"/>
    <xsd:import namespace="b1b236d8-be30-41cb-803a-65079fa1d4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f93d0-fd0b-4c5e-9e2b-e509d7c29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ebda6a7-6b37-4000-ac6c-4fd0a963898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236d8-be30-41cb-803a-65079fa1d41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48d480-51e8-419d-9098-7972d54828cf}" ma:internalName="TaxCatchAll" ma:showField="CatchAllData" ma:web="b1b236d8-be30-41cb-803a-65079fa1d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426740-0485-4FBC-BB3A-62FFF99543EB}">
  <ds:schemaRefs>
    <ds:schemaRef ds:uri="http://schemas.microsoft.com/office/2006/metadata/properties"/>
    <ds:schemaRef ds:uri="http://schemas.microsoft.com/office/infopath/2007/PartnerControls"/>
    <ds:schemaRef ds:uri="b1b236d8-be30-41cb-803a-65079fa1d412"/>
    <ds:schemaRef ds:uri="c20f93d0-fd0b-4c5e-9e2b-e509d7c290a8"/>
  </ds:schemaRefs>
</ds:datastoreItem>
</file>

<file path=customXml/itemProps2.xml><?xml version="1.0" encoding="utf-8"?>
<ds:datastoreItem xmlns:ds="http://schemas.openxmlformats.org/officeDocument/2006/customXml" ds:itemID="{835F032C-FB16-434E-8ECD-A45E6E3C29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0f93d0-fd0b-4c5e-9e2b-e509d7c290a8"/>
    <ds:schemaRef ds:uri="b1b236d8-be30-41cb-803a-65079fa1d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3A72E8-FDA8-4DC9-8A89-1427484A7B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Fact Sheet</vt:lpstr>
      <vt:lpstr>Fact Sheet (blanc)</vt:lpstr>
      <vt:lpstr>Fact Sheet (banded)</vt:lpstr>
      <vt:lpstr>Footnotes</vt:lpstr>
      <vt:lpstr>fact sheet backup</vt:lpstr>
      <vt:lpstr>Sheet2</vt:lpstr>
      <vt:lpstr>Fact Sheet Y</vt:lpstr>
      <vt:lpstr>'Fact Sheet'!Print_Area</vt:lpstr>
      <vt:lpstr>'Fact Sheet (banded)'!Print_Area</vt:lpstr>
      <vt:lpstr>'Fact Sheet (blanc)'!Print_Area</vt:lpstr>
      <vt:lpstr>'Fact Sheet'!Print_Titles</vt:lpstr>
      <vt:lpstr>'Fact Sheet (banded)'!Print_Titles</vt:lpstr>
      <vt:lpstr>'Fact Sheet (blanc)'!Print_Titles</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 Sheet</dc:title>
  <dc:subject/>
  <dc:creator>Workiva - Alena Mukasei</dc:creator>
  <cp:keywords/>
  <dc:description/>
  <cp:lastModifiedBy>Doug Haelle</cp:lastModifiedBy>
  <cp:revision/>
  <cp:lastPrinted>2025-05-08T00:32:21Z</cp:lastPrinted>
  <dcterms:created xsi:type="dcterms:W3CDTF">2019-05-02T00:26:34Z</dcterms:created>
  <dcterms:modified xsi:type="dcterms:W3CDTF">2025-05-08T00:37:24Z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40afe918-cc83-4696-a05f-092c6bc97280</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0x01010041F7F81EBF799542B5A357EEB8DF540C</vt:lpwstr>
  </property>
  <property fmtid="{D5CDD505-2E9C-101B-9397-08002B2CF9AE}" pid="6" name="MSIP_Label_2a535040-0af2-483f-adc3-a132c21e3e2b_Enabled">
    <vt:lpwstr>true</vt:lpwstr>
  </property>
  <property fmtid="{D5CDD505-2E9C-101B-9397-08002B2CF9AE}" pid="7" name="MSIP_Label_2a535040-0af2-483f-adc3-a132c21e3e2b_SetDate">
    <vt:lpwstr>2022-10-26T14:05:22Z</vt:lpwstr>
  </property>
  <property fmtid="{D5CDD505-2E9C-101B-9397-08002B2CF9AE}" pid="8" name="MSIP_Label_2a535040-0af2-483f-adc3-a132c21e3e2b_Method">
    <vt:lpwstr>Standard</vt:lpwstr>
  </property>
  <property fmtid="{D5CDD505-2E9C-101B-9397-08002B2CF9AE}" pid="9" name="MSIP_Label_2a535040-0af2-483f-adc3-a132c21e3e2b_Name">
    <vt:lpwstr>EPAM_Confidential</vt:lpwstr>
  </property>
  <property fmtid="{D5CDD505-2E9C-101B-9397-08002B2CF9AE}" pid="10" name="MSIP_Label_2a535040-0af2-483f-adc3-a132c21e3e2b_SiteId">
    <vt:lpwstr>b41b72d0-4e9f-4c26-8a69-f949f367c91d</vt:lpwstr>
  </property>
  <property fmtid="{D5CDD505-2E9C-101B-9397-08002B2CF9AE}" pid="11" name="MSIP_Label_2a535040-0af2-483f-adc3-a132c21e3e2b_ActionId">
    <vt:lpwstr>7289b06c-d6f8-4189-80bf-ad09af3b5fa0</vt:lpwstr>
  </property>
  <property fmtid="{D5CDD505-2E9C-101B-9397-08002B2CF9AE}" pid="12" name="MSIP_Label_2a535040-0af2-483f-adc3-a132c21e3e2b_ContentBits">
    <vt:lpwstr>0</vt:lpwstr>
  </property>
  <property fmtid="{D5CDD505-2E9C-101B-9397-08002B2CF9AE}" pid="13" name="Order">
    <vt:r8>375400</vt:r8>
  </property>
  <property fmtid="{D5CDD505-2E9C-101B-9397-08002B2CF9AE}" pid="14" name="MediaServiceImageTags">
    <vt:lpwstr/>
  </property>
</Properties>
</file>