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.sharepoint.com/teams/investor-relations_team/Shared Documents/General/Earnings/"/>
    </mc:Choice>
  </mc:AlternateContent>
  <xr:revisionPtr revIDLastSave="551" documentId="8_{20B6037F-5FB8-4940-9E1D-1F1BA6DE587C}" xr6:coauthVersionLast="47" xr6:coauthVersionMax="47" xr10:uidLastSave="{7C753061-9F8D-48AD-AC45-EF3D9EA7549B}"/>
  <bookViews>
    <workbookView xWindow="29130" yWindow="3660" windowWidth="20805" windowHeight="16365" activeTab="2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r:id="rId4"/>
    <sheet name="Cognos_Office_Connection_Cache" sheetId="9" state="veryHidden" r:id="rId5"/>
  </sheets>
  <definedNames>
    <definedName name="ID" localSheetId="0" hidden="1">"0cfbdfae-c7b4-4e28-a836-9572d0f8a102"</definedName>
    <definedName name="ID" localSheetId="4" hidden="1">"bc3f0c72-0a15-4544-8c5c-11b4cdaefe22"</definedName>
    <definedName name="ID" localSheetId="1" hidden="1">"ddd6d3d1-7828-4050-b3da-ba98355f899c"</definedName>
    <definedName name="ID" localSheetId="2" hidden="1">"212207e7-ee7a-4c32-8864-b784e89679a2"</definedName>
    <definedName name="ID" localSheetId="3" hidden="1">"cd65412c-ec13-4e03-a539-5b2d92ea0dd6"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7" l="1"/>
  <c r="V17" i="7"/>
  <c r="V16" i="7"/>
  <c r="V15" i="7"/>
  <c r="V14" i="7"/>
  <c r="V13" i="7"/>
  <c r="V12" i="7"/>
  <c r="V10" i="7"/>
  <c r="V9" i="7"/>
  <c r="V8" i="7"/>
  <c r="V7" i="7"/>
  <c r="V6" i="7"/>
  <c r="V5" i="7"/>
  <c r="U12" i="7"/>
  <c r="U13" i="7"/>
  <c r="U14" i="7"/>
  <c r="U15" i="7"/>
  <c r="U16" i="7"/>
  <c r="U17" i="7"/>
  <c r="U19" i="7"/>
  <c r="U5" i="7"/>
  <c r="U6" i="7"/>
  <c r="U7" i="7"/>
  <c r="U8" i="7"/>
  <c r="U9" i="7"/>
  <c r="U10" i="7"/>
  <c r="T19" i="7"/>
  <c r="T16" i="7"/>
  <c r="T15" i="7"/>
  <c r="T14" i="7"/>
  <c r="T13" i="7"/>
  <c r="T12" i="7"/>
  <c r="T10" i="7"/>
  <c r="T9" i="7"/>
  <c r="T8" i="7"/>
  <c r="T7" i="7"/>
  <c r="T6" i="7"/>
  <c r="T5" i="7"/>
  <c r="T17" i="5"/>
  <c r="T17" i="7" s="1"/>
  <c r="T17" i="1"/>
  <c r="S6" i="7"/>
  <c r="S7" i="7"/>
  <c r="S8" i="7"/>
  <c r="S9" i="7"/>
  <c r="S10" i="7"/>
  <c r="S12" i="7"/>
  <c r="S13" i="7"/>
  <c r="S14" i="7"/>
  <c r="S15" i="7"/>
  <c r="S16" i="7"/>
  <c r="S5" i="7"/>
  <c r="S17" i="5"/>
  <c r="S17" i="1"/>
  <c r="S17" i="7"/>
  <c r="S19" i="7"/>
  <c r="M15" i="1"/>
  <c r="R19" i="7"/>
  <c r="R17" i="7"/>
  <c r="R17" i="5"/>
  <c r="R17" i="1"/>
  <c r="Q19" i="7"/>
  <c r="Q17" i="7"/>
  <c r="Q17" i="5"/>
  <c r="Q17" i="1"/>
  <c r="P19" i="5"/>
</calcChain>
</file>

<file path=xl/sharedStrings.xml><?xml version="1.0" encoding="utf-8"?>
<sst xmlns="http://schemas.openxmlformats.org/spreadsheetml/2006/main" count="149" uniqueCount="41">
  <si>
    <t>Cash and Spot Markets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</si>
  <si>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</si>
  <si>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</si>
  <si>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</si>
  <si>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</si>
  <si>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</si>
  <si>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</si>
  <si>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</si>
  <si>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</si>
  <si>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</si>
  <si>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</si>
  <si>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</si>
  <si>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</si>
  <si>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</si>
  <si>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</si>
  <si>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</si>
  <si>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</si>
  <si>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</si>
  <si>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</si>
  <si>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</si>
  <si>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</si>
  <si>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</si>
  <si>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</si>
  <si>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</si>
  <si>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</si>
  <si>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</si>
  <si>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Total Cost of Revenues</t>
  </si>
  <si>
    <t>Royalty Fees and other cost of revenues</t>
  </si>
  <si>
    <t>-</t>
  </si>
  <si>
    <t>Net Revenues</t>
  </si>
  <si>
    <t>Unaudited, in $ millions</t>
  </si>
  <si>
    <t>Data and Access Solutions</t>
  </si>
  <si>
    <t>Total</t>
  </si>
  <si>
    <t>1Q24</t>
  </si>
  <si>
    <t>Royalty Fees and Other Cost of Rev</t>
  </si>
  <si>
    <t>2Q24</t>
  </si>
  <si>
    <t>3Q24</t>
  </si>
  <si>
    <t>Additional information can be found in our quarterly filings which are available at www.sec.gov or the Investors section on our website at www.cboe.com.</t>
  </si>
  <si>
    <t>4Q24</t>
  </si>
  <si>
    <t>Derivatives Markets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</si>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</sst>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2" borderId="9">
      <alignment horizontal="center" vertical="center"/>
    </xf>
    <xf numFmtId="0" fontId="8" fillId="2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3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2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  <xf numFmtId="43" fontId="2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0" fillId="0" borderId="0" xfId="0" quotePrefix="1" applyAlignment="1">
      <alignment horizontal="right"/>
    </xf>
    <xf numFmtId="0" fontId="4" fillId="0" borderId="5" xfId="0" applyFont="1" applyBorder="1"/>
    <xf numFmtId="165" fontId="4" fillId="0" borderId="6" xfId="0" applyNumberFormat="1" applyFont="1" applyBorder="1"/>
    <xf numFmtId="0" fontId="4" fillId="0" borderId="7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5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0" borderId="3" xfId="0" applyFont="1" applyBorder="1"/>
    <xf numFmtId="9" fontId="0" fillId="0" borderId="0" xfId="1" applyFont="1" applyFill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3" fontId="0" fillId="0" borderId="0" xfId="57" applyFont="1" applyFill="1" applyAlignment="1">
      <alignment vertical="center"/>
    </xf>
    <xf numFmtId="9" fontId="0" fillId="0" borderId="0" xfId="1" applyFont="1" applyFill="1" applyAlignment="1">
      <alignment vertical="center"/>
    </xf>
    <xf numFmtId="4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6" fontId="0" fillId="0" borderId="0" xfId="0" applyNumberFormat="1" applyAlignment="1">
      <alignment vertical="center"/>
    </xf>
  </cellXfs>
  <cellStyles count="58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Comma" xfId="57" builtinId="3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V25"/>
  <sheetViews>
    <sheetView showGridLines="0" zoomScaleNormal="100" workbookViewId="0">
      <selection activeCell="V20" sqref="V20"/>
    </sheetView>
  </sheetViews>
  <sheetFormatPr defaultColWidth="9.140625" defaultRowHeight="15" x14ac:dyDescent="0.25"/>
  <cols>
    <col min="1" max="1" width="36.28515625" customWidth="1"/>
    <col min="2" max="9" width="10.5703125" hidden="1" customWidth="1"/>
    <col min="10" max="27" width="10.7109375" customWidth="1"/>
  </cols>
  <sheetData>
    <row r="1" spans="1:22" ht="36" customHeight="1" x14ac:dyDescent="0.3">
      <c r="A1" s="6" t="s">
        <v>0</v>
      </c>
    </row>
    <row r="4" spans="1:22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19" t="s">
        <v>15</v>
      </c>
      <c r="Q4" s="19" t="s">
        <v>16</v>
      </c>
      <c r="R4" s="19" t="s">
        <v>33</v>
      </c>
      <c r="S4" s="19" t="s">
        <v>35</v>
      </c>
      <c r="T4" s="19" t="s">
        <v>36</v>
      </c>
      <c r="U4" s="19" t="s">
        <v>38</v>
      </c>
      <c r="V4" s="19" t="s">
        <v>40</v>
      </c>
    </row>
    <row r="5" spans="1:22" x14ac:dyDescent="0.25">
      <c r="A5" s="8" t="s">
        <v>17</v>
      </c>
      <c r="B5">
        <v>341.40000000000003</v>
      </c>
      <c r="C5">
        <v>351.7</v>
      </c>
      <c r="D5">
        <v>287.3</v>
      </c>
      <c r="E5">
        <v>306.8</v>
      </c>
      <c r="F5">
        <v>428.9</v>
      </c>
      <c r="G5">
        <v>312.7</v>
      </c>
      <c r="H5">
        <v>301.20000000000005</v>
      </c>
      <c r="I5">
        <v>323.7</v>
      </c>
      <c r="J5">
        <v>395.5</v>
      </c>
      <c r="K5">
        <v>359.2</v>
      </c>
      <c r="L5">
        <v>315.5</v>
      </c>
      <c r="M5">
        <v>305.3</v>
      </c>
      <c r="N5">
        <v>311.89999999999998</v>
      </c>
      <c r="O5" s="1">
        <v>279</v>
      </c>
      <c r="P5" s="1">
        <v>268.60000000000002</v>
      </c>
      <c r="Q5" s="1">
        <v>290.2</v>
      </c>
      <c r="R5" s="1">
        <v>305.2</v>
      </c>
      <c r="S5" s="1">
        <v>283.60000000000002</v>
      </c>
      <c r="T5" s="1">
        <v>288.89999999999998</v>
      </c>
      <c r="U5" s="1">
        <v>318.60000000000002</v>
      </c>
      <c r="V5" s="1">
        <v>341</v>
      </c>
    </row>
    <row r="6" spans="1:22" x14ac:dyDescent="0.25">
      <c r="A6" s="8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</row>
    <row r="7" spans="1:22" x14ac:dyDescent="0.25">
      <c r="A7" s="8" t="s">
        <v>19</v>
      </c>
      <c r="B7">
        <v>24.7</v>
      </c>
      <c r="C7">
        <v>26.4</v>
      </c>
      <c r="D7">
        <v>24.7</v>
      </c>
      <c r="E7">
        <v>22.8</v>
      </c>
      <c r="F7">
        <v>26.9</v>
      </c>
      <c r="G7">
        <v>23.9</v>
      </c>
      <c r="H7">
        <v>21.1</v>
      </c>
      <c r="I7">
        <v>19.7</v>
      </c>
      <c r="J7">
        <v>22.9</v>
      </c>
      <c r="K7">
        <v>19.3</v>
      </c>
      <c r="L7">
        <v>19.899999999999999</v>
      </c>
      <c r="M7">
        <v>18.2</v>
      </c>
      <c r="N7">
        <v>17.899999999999999</v>
      </c>
      <c r="O7">
        <v>17.7</v>
      </c>
      <c r="P7">
        <v>18.7</v>
      </c>
      <c r="Q7" s="1">
        <v>17</v>
      </c>
      <c r="R7" s="1">
        <v>16</v>
      </c>
      <c r="S7" s="1">
        <v>14.6</v>
      </c>
      <c r="T7" s="1">
        <v>15.5</v>
      </c>
      <c r="U7" s="1">
        <v>14.3</v>
      </c>
      <c r="V7" s="1">
        <v>15.7</v>
      </c>
    </row>
    <row r="8" spans="1:22" x14ac:dyDescent="0.25">
      <c r="A8" s="8" t="s">
        <v>20</v>
      </c>
      <c r="B8">
        <v>114.6</v>
      </c>
      <c r="C8">
        <v>107.7</v>
      </c>
      <c r="D8">
        <v>94.1</v>
      </c>
      <c r="E8">
        <v>100.5</v>
      </c>
      <c r="F8">
        <v>82.4</v>
      </c>
      <c r="G8">
        <v>26.1</v>
      </c>
      <c r="H8">
        <v>25.3</v>
      </c>
      <c r="I8">
        <v>27.8</v>
      </c>
      <c r="J8">
        <v>31.9</v>
      </c>
      <c r="K8">
        <v>68.7</v>
      </c>
      <c r="L8">
        <v>90.4</v>
      </c>
      <c r="M8">
        <v>89.199999999999989</v>
      </c>
      <c r="N8">
        <v>62.6</v>
      </c>
      <c r="O8">
        <v>28.7</v>
      </c>
      <c r="P8">
        <v>30.3</v>
      </c>
      <c r="Q8">
        <v>32.200000000000003</v>
      </c>
      <c r="R8">
        <v>34.9</v>
      </c>
      <c r="S8">
        <v>63.2</v>
      </c>
      <c r="T8">
        <v>107.9</v>
      </c>
      <c r="U8">
        <v>114.2</v>
      </c>
      <c r="V8">
        <v>120.7</v>
      </c>
    </row>
    <row r="9" spans="1:22" x14ac:dyDescent="0.25">
      <c r="A9" s="8" t="s">
        <v>21</v>
      </c>
      <c r="B9">
        <v>3</v>
      </c>
      <c r="C9">
        <v>2.6</v>
      </c>
      <c r="D9">
        <v>7.2</v>
      </c>
      <c r="E9">
        <v>4.5999999999999996</v>
      </c>
      <c r="F9">
        <v>10.7</v>
      </c>
      <c r="G9">
        <v>10</v>
      </c>
      <c r="H9">
        <v>9.6999999999999993</v>
      </c>
      <c r="I9">
        <v>10.4</v>
      </c>
      <c r="J9">
        <v>11.6</v>
      </c>
      <c r="K9">
        <v>11.299999999999999</v>
      </c>
      <c r="L9">
        <v>8.4</v>
      </c>
      <c r="M9">
        <v>10.3</v>
      </c>
      <c r="N9">
        <v>14.6</v>
      </c>
      <c r="O9">
        <v>15.9</v>
      </c>
      <c r="P9">
        <v>17.5</v>
      </c>
      <c r="Q9">
        <v>22.3</v>
      </c>
      <c r="R9">
        <v>24.8</v>
      </c>
      <c r="S9" s="1">
        <v>25</v>
      </c>
      <c r="T9">
        <v>21.8</v>
      </c>
      <c r="U9">
        <v>21.5</v>
      </c>
      <c r="V9">
        <v>23.5</v>
      </c>
    </row>
    <row r="10" spans="1:22" x14ac:dyDescent="0.25">
      <c r="A10" s="9" t="s">
        <v>22</v>
      </c>
      <c r="B10" s="3">
        <v>483.70000000000005</v>
      </c>
      <c r="C10" s="3">
        <v>488.4</v>
      </c>
      <c r="D10" s="3">
        <v>413.3</v>
      </c>
      <c r="E10" s="3">
        <v>434.70000000000005</v>
      </c>
      <c r="F10" s="3">
        <v>548.9</v>
      </c>
      <c r="G10" s="3">
        <v>372.7</v>
      </c>
      <c r="H10" s="3">
        <v>357.30000000000007</v>
      </c>
      <c r="I10" s="3">
        <v>381.59999999999997</v>
      </c>
      <c r="J10" s="3">
        <v>461.9</v>
      </c>
      <c r="K10" s="3">
        <v>458.5</v>
      </c>
      <c r="L10" s="3">
        <v>434.19999999999993</v>
      </c>
      <c r="M10" s="10">
        <v>423</v>
      </c>
      <c r="N10" s="10">
        <v>407</v>
      </c>
      <c r="O10" s="3">
        <v>341.29999999999995</v>
      </c>
      <c r="P10" s="3">
        <v>335.1</v>
      </c>
      <c r="Q10" s="3">
        <v>361.7</v>
      </c>
      <c r="R10" s="3">
        <v>380.9</v>
      </c>
      <c r="S10" s="3">
        <v>386.4</v>
      </c>
      <c r="T10" s="3">
        <v>434.1</v>
      </c>
      <c r="U10" s="3">
        <v>468.6</v>
      </c>
      <c r="V10" s="3">
        <v>500.9</v>
      </c>
    </row>
    <row r="11" spans="1:22" x14ac:dyDescent="0.25">
      <c r="A11" s="8"/>
    </row>
    <row r="12" spans="1:22" x14ac:dyDescent="0.25">
      <c r="A12" s="8" t="s">
        <v>23</v>
      </c>
      <c r="B12">
        <v>268.10000000000002</v>
      </c>
      <c r="C12">
        <v>283.60000000000002</v>
      </c>
      <c r="D12">
        <v>229.3</v>
      </c>
      <c r="E12">
        <v>241.7</v>
      </c>
      <c r="F12">
        <v>335.79999999999995</v>
      </c>
      <c r="G12">
        <v>233.8</v>
      </c>
      <c r="H12">
        <v>222.5</v>
      </c>
      <c r="I12">
        <v>233.29999999999998</v>
      </c>
      <c r="J12">
        <v>299.60000000000002</v>
      </c>
      <c r="K12">
        <v>270</v>
      </c>
      <c r="L12">
        <v>231.3</v>
      </c>
      <c r="M12">
        <v>223.1</v>
      </c>
      <c r="N12" s="1">
        <v>227</v>
      </c>
      <c r="O12" s="1">
        <v>201</v>
      </c>
      <c r="P12" s="1">
        <v>192.3</v>
      </c>
      <c r="Q12" s="1">
        <v>217</v>
      </c>
      <c r="R12" s="1">
        <v>222.9</v>
      </c>
      <c r="S12" s="1">
        <v>192</v>
      </c>
      <c r="T12" s="1">
        <v>198.9</v>
      </c>
      <c r="U12" s="1">
        <v>229.7</v>
      </c>
      <c r="V12" s="1">
        <v>245.7</v>
      </c>
    </row>
    <row r="13" spans="1:22" x14ac:dyDescent="0.25">
      <c r="A13" s="8" t="s">
        <v>24</v>
      </c>
      <c r="B13">
        <v>11.5</v>
      </c>
      <c r="C13">
        <v>12.7</v>
      </c>
      <c r="D13">
        <v>9.6999999999999993</v>
      </c>
      <c r="E13">
        <v>17.2</v>
      </c>
      <c r="F13">
        <v>21.6</v>
      </c>
      <c r="G13">
        <v>14.9</v>
      </c>
      <c r="H13">
        <v>13.8</v>
      </c>
      <c r="I13">
        <v>14.9</v>
      </c>
      <c r="J13">
        <v>15.6</v>
      </c>
      <c r="K13">
        <v>15</v>
      </c>
      <c r="L13">
        <v>12.9</v>
      </c>
      <c r="M13">
        <v>12.5</v>
      </c>
      <c r="N13">
        <v>14.3</v>
      </c>
      <c r="O13">
        <v>12.700000000000001</v>
      </c>
      <c r="P13" s="1">
        <v>12</v>
      </c>
      <c r="Q13">
        <v>12.2</v>
      </c>
      <c r="R13">
        <v>11.8</v>
      </c>
      <c r="S13">
        <v>12.6</v>
      </c>
      <c r="T13">
        <v>12.7</v>
      </c>
      <c r="U13">
        <v>14.1</v>
      </c>
      <c r="V13">
        <v>15.3</v>
      </c>
    </row>
    <row r="14" spans="1:22" x14ac:dyDescent="0.25">
      <c r="A14" s="8" t="s">
        <v>25</v>
      </c>
      <c r="B14">
        <v>114.2</v>
      </c>
      <c r="C14">
        <v>107.7</v>
      </c>
      <c r="D14">
        <v>92.9</v>
      </c>
      <c r="E14">
        <v>100.5</v>
      </c>
      <c r="F14">
        <v>82</v>
      </c>
      <c r="G14">
        <v>25.900000000000002</v>
      </c>
      <c r="H14">
        <v>24.8</v>
      </c>
      <c r="I14">
        <v>27</v>
      </c>
      <c r="J14">
        <v>31.8</v>
      </c>
      <c r="K14">
        <v>68.2</v>
      </c>
      <c r="L14">
        <v>89.9</v>
      </c>
      <c r="M14">
        <v>86.9</v>
      </c>
      <c r="N14">
        <v>61.4</v>
      </c>
      <c r="O14">
        <v>28.7</v>
      </c>
      <c r="P14">
        <v>29.1</v>
      </c>
      <c r="Q14">
        <v>32</v>
      </c>
      <c r="R14">
        <v>34.700000000000003</v>
      </c>
      <c r="S14">
        <v>63.1</v>
      </c>
      <c r="T14">
        <v>106.4</v>
      </c>
      <c r="U14">
        <v>114.1</v>
      </c>
      <c r="V14">
        <v>120.6</v>
      </c>
    </row>
    <row r="15" spans="1:22" x14ac:dyDescent="0.25">
      <c r="A15" s="8" t="s">
        <v>34</v>
      </c>
      <c r="B15" s="2">
        <v>0</v>
      </c>
      <c r="C15">
        <v>0.1</v>
      </c>
      <c r="D15">
        <v>3.4</v>
      </c>
      <c r="E15">
        <v>-3.6</v>
      </c>
      <c r="F15">
        <v>4.2</v>
      </c>
      <c r="G15">
        <v>3.3000000000000003</v>
      </c>
      <c r="H15">
        <v>3.1</v>
      </c>
      <c r="I15">
        <v>3.7</v>
      </c>
      <c r="J15">
        <v>4.5999999999999996</v>
      </c>
      <c r="K15">
        <v>4.0999999999999996</v>
      </c>
      <c r="L15" s="1">
        <v>2</v>
      </c>
      <c r="M15">
        <f>2.9+0.5</f>
        <v>3.4</v>
      </c>
      <c r="N15">
        <v>7.1</v>
      </c>
      <c r="O15">
        <v>8.6</v>
      </c>
      <c r="P15">
        <v>9.6</v>
      </c>
      <c r="Q15">
        <v>13.6</v>
      </c>
      <c r="R15">
        <v>14.2</v>
      </c>
      <c r="S15" s="1">
        <v>15</v>
      </c>
      <c r="T15" s="1">
        <v>12.8</v>
      </c>
      <c r="U15" s="1">
        <v>11.8</v>
      </c>
      <c r="V15" s="1">
        <v>12.6</v>
      </c>
    </row>
    <row r="16" spans="1:22" x14ac:dyDescent="0.25">
      <c r="A16" s="11" t="s">
        <v>26</v>
      </c>
      <c r="B16" s="12">
        <v>393.8</v>
      </c>
      <c r="C16" s="12">
        <v>404.1</v>
      </c>
      <c r="D16" s="12">
        <v>335.29999999999995</v>
      </c>
      <c r="E16" s="12">
        <v>355.79999999999995</v>
      </c>
      <c r="F16" s="12">
        <v>443.59999999999997</v>
      </c>
      <c r="G16" s="12">
        <v>277.90000000000003</v>
      </c>
      <c r="H16" s="12">
        <v>264.20000000000005</v>
      </c>
      <c r="I16" s="12">
        <v>278.89999999999998</v>
      </c>
      <c r="J16" s="12">
        <v>351.60000000000008</v>
      </c>
      <c r="K16" s="12">
        <v>357.3</v>
      </c>
      <c r="L16" s="12">
        <v>336.1</v>
      </c>
      <c r="M16" s="12">
        <v>325.89999999999998</v>
      </c>
      <c r="N16" s="12">
        <v>309.8</v>
      </c>
      <c r="O16" s="4">
        <v>250.99999999999997</v>
      </c>
      <c r="P16" s="4">
        <v>243</v>
      </c>
      <c r="Q16" s="4">
        <v>274.8</v>
      </c>
      <c r="R16" s="4">
        <v>283.60000000000002</v>
      </c>
      <c r="S16" s="4">
        <v>282.7</v>
      </c>
      <c r="T16" s="4">
        <v>330.8</v>
      </c>
      <c r="U16" s="4">
        <v>369.7</v>
      </c>
      <c r="V16" s="4">
        <v>394.2</v>
      </c>
    </row>
    <row r="17" spans="1:22" hidden="1" x14ac:dyDescent="0.25">
      <c r="A17" s="13" t="s">
        <v>27</v>
      </c>
      <c r="B17" s="2" t="s">
        <v>28</v>
      </c>
      <c r="C17">
        <v>0.1</v>
      </c>
      <c r="D17">
        <v>3.4</v>
      </c>
      <c r="E17">
        <v>-3.6</v>
      </c>
      <c r="F17">
        <v>4.2</v>
      </c>
      <c r="G17">
        <v>3.3000000000000003</v>
      </c>
      <c r="H17">
        <v>3.1</v>
      </c>
      <c r="I17">
        <v>3.7</v>
      </c>
      <c r="J17">
        <v>4.5999999999999996</v>
      </c>
      <c r="K17">
        <v>4.0999999999999996</v>
      </c>
      <c r="L17">
        <v>2</v>
      </c>
      <c r="M17">
        <v>3.4</v>
      </c>
      <c r="N17">
        <v>7.1</v>
      </c>
      <c r="O17">
        <v>8.6</v>
      </c>
      <c r="P17">
        <v>9.6</v>
      </c>
      <c r="Q17">
        <f>Q15</f>
        <v>13.6</v>
      </c>
      <c r="R17">
        <f>R15</f>
        <v>14.2</v>
      </c>
      <c r="S17">
        <f>S15</f>
        <v>15</v>
      </c>
      <c r="T17">
        <f>T15</f>
        <v>12.8</v>
      </c>
    </row>
    <row r="18" spans="1:22" x14ac:dyDescent="0.25">
      <c r="A18" s="14"/>
    </row>
    <row r="19" spans="1:22" ht="15.75" thickBot="1" x14ac:dyDescent="0.3">
      <c r="A19" s="15" t="s">
        <v>29</v>
      </c>
      <c r="B19" s="5">
        <v>89.900000000000034</v>
      </c>
      <c r="C19" s="5">
        <v>84.299999999999955</v>
      </c>
      <c r="D19" s="5">
        <v>78.000000000000057</v>
      </c>
      <c r="E19" s="5">
        <v>78.900000000000091</v>
      </c>
      <c r="F19" s="5">
        <v>105.30000000000001</v>
      </c>
      <c r="G19" s="5">
        <v>94.799999999999955</v>
      </c>
      <c r="H19" s="5">
        <v>93.100000000000023</v>
      </c>
      <c r="I19" s="5">
        <v>102.69999999999999</v>
      </c>
      <c r="J19" s="5">
        <v>110.2999999999999</v>
      </c>
      <c r="K19" s="5">
        <v>101.19999999999999</v>
      </c>
      <c r="L19" s="5">
        <v>98.099999999999909</v>
      </c>
      <c r="M19" s="5">
        <v>97.100000000000023</v>
      </c>
      <c r="N19" s="5">
        <v>97.199999999999989</v>
      </c>
      <c r="O19" s="5">
        <v>90.299999999999983</v>
      </c>
      <c r="P19" s="5">
        <v>92.1</v>
      </c>
      <c r="Q19" s="5">
        <v>86.899999999999977</v>
      </c>
      <c r="R19" s="5">
        <v>97.299999999999955</v>
      </c>
      <c r="S19" s="5">
        <v>103.69999999999999</v>
      </c>
      <c r="T19" s="5">
        <v>103.30000000000001</v>
      </c>
      <c r="U19" s="5">
        <v>98.900000000000034</v>
      </c>
      <c r="V19" s="5">
        <v>106.7</v>
      </c>
    </row>
    <row r="20" spans="1:22" x14ac:dyDescent="0.25">
      <c r="J20" s="16"/>
      <c r="K20" s="16"/>
      <c r="L20" s="16"/>
      <c r="M20" s="16"/>
      <c r="N20" s="16"/>
      <c r="O20" s="16"/>
      <c r="P20" s="16"/>
      <c r="Q20" s="16"/>
    </row>
    <row r="21" spans="1:22" x14ac:dyDescent="0.25">
      <c r="A21" t="s">
        <v>30</v>
      </c>
    </row>
    <row r="22" spans="1:22" x14ac:dyDescent="0.25">
      <c r="A22" t="s">
        <v>37</v>
      </c>
    </row>
    <row r="25" spans="1:22" x14ac:dyDescent="0.25">
      <c r="M25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X26"/>
  <sheetViews>
    <sheetView showGridLines="0" zoomScaleNormal="100" workbookViewId="0">
      <selection activeCell="V20" sqref="V20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7" width="10.7109375" style="20" customWidth="1"/>
    <col min="28" max="16384" width="9.140625" style="20"/>
  </cols>
  <sheetData>
    <row r="1" spans="1:22" ht="36" customHeight="1" x14ac:dyDescent="0.3">
      <c r="A1" s="6" t="s">
        <v>31</v>
      </c>
    </row>
    <row r="4" spans="1:22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  <c r="V4" s="19" t="s">
        <v>40</v>
      </c>
    </row>
    <row r="5" spans="1:22" x14ac:dyDescent="0.25">
      <c r="A5" s="23" t="s">
        <v>17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</row>
    <row r="6" spans="1:22" x14ac:dyDescent="0.25">
      <c r="A6" s="23" t="s">
        <v>18</v>
      </c>
      <c r="B6" s="20">
        <v>57.7</v>
      </c>
      <c r="C6" s="20">
        <v>55.7</v>
      </c>
      <c r="D6" s="20">
        <v>60.6</v>
      </c>
      <c r="E6" s="20">
        <v>62.7</v>
      </c>
      <c r="F6" s="20">
        <v>66.400000000000006</v>
      </c>
      <c r="G6" s="20">
        <v>67.099999999999994</v>
      </c>
      <c r="H6" s="20">
        <v>72.8</v>
      </c>
      <c r="I6" s="20">
        <v>74.400000000000006</v>
      </c>
      <c r="J6" s="20">
        <v>77.900000000000006</v>
      </c>
      <c r="K6" s="20">
        <v>81.8</v>
      </c>
      <c r="L6" s="20">
        <v>81.8</v>
      </c>
      <c r="M6" s="20">
        <v>82.699999999999989</v>
      </c>
      <c r="N6" s="20">
        <v>84.2</v>
      </c>
      <c r="O6" s="20">
        <v>86.9</v>
      </c>
      <c r="P6" s="20">
        <v>87.7</v>
      </c>
      <c r="Q6" s="20">
        <v>88.7</v>
      </c>
      <c r="R6" s="20">
        <v>90.1</v>
      </c>
      <c r="S6" s="20">
        <v>90.5</v>
      </c>
      <c r="T6" s="20">
        <v>94.2</v>
      </c>
      <c r="U6" s="37">
        <v>95</v>
      </c>
      <c r="V6" s="37">
        <v>97.8</v>
      </c>
    </row>
    <row r="7" spans="1:22" x14ac:dyDescent="0.25">
      <c r="A7" s="23" t="s">
        <v>19</v>
      </c>
      <c r="B7" s="20">
        <v>24.2</v>
      </c>
      <c r="C7" s="20">
        <v>25.5</v>
      </c>
      <c r="D7" s="20">
        <v>27.1</v>
      </c>
      <c r="E7" s="20">
        <v>28.2</v>
      </c>
      <c r="F7" s="20">
        <v>29.7</v>
      </c>
      <c r="G7" s="20">
        <v>30.9</v>
      </c>
      <c r="H7" s="20">
        <v>33.4</v>
      </c>
      <c r="I7" s="20">
        <v>36</v>
      </c>
      <c r="J7" s="20">
        <v>39.6</v>
      </c>
      <c r="K7" s="20">
        <v>41</v>
      </c>
      <c r="L7" s="20">
        <v>43.1</v>
      </c>
      <c r="M7" s="20">
        <v>45</v>
      </c>
      <c r="N7" s="20">
        <v>44.5</v>
      </c>
      <c r="O7" s="20">
        <v>47.7</v>
      </c>
      <c r="P7" s="20">
        <v>48.6</v>
      </c>
      <c r="Q7" s="20">
        <v>47.9</v>
      </c>
      <c r="R7" s="20">
        <v>49.3</v>
      </c>
      <c r="S7" s="20">
        <v>50.9</v>
      </c>
      <c r="T7" s="20">
        <v>50.7</v>
      </c>
      <c r="U7" s="37">
        <v>53</v>
      </c>
      <c r="V7" s="37">
        <v>54</v>
      </c>
    </row>
    <row r="8" spans="1:22" x14ac:dyDescent="0.25">
      <c r="A8" s="23" t="s">
        <v>20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</row>
    <row r="9" spans="1:22" x14ac:dyDescent="0.25">
      <c r="A9" s="23" t="s">
        <v>21</v>
      </c>
      <c r="B9" s="20">
        <v>5.4</v>
      </c>
      <c r="C9" s="20">
        <v>4</v>
      </c>
      <c r="D9" s="20">
        <v>4.3</v>
      </c>
      <c r="E9" s="20">
        <v>5.0999999999999996</v>
      </c>
      <c r="F9" s="20">
        <v>4.5</v>
      </c>
      <c r="G9" s="20">
        <v>5</v>
      </c>
      <c r="H9" s="20">
        <v>4.1000000000000005</v>
      </c>
      <c r="I9" s="20">
        <v>3.4</v>
      </c>
      <c r="J9" s="20">
        <v>1.4000000000000001</v>
      </c>
      <c r="K9" s="20">
        <v>1.1000000000000001</v>
      </c>
      <c r="L9" s="20">
        <v>1.2</v>
      </c>
      <c r="M9" s="20">
        <v>0.4</v>
      </c>
      <c r="N9" s="20">
        <v>0.7</v>
      </c>
      <c r="O9" s="20">
        <v>0.7</v>
      </c>
      <c r="P9" s="20">
        <v>0.7</v>
      </c>
      <c r="Q9" s="20">
        <v>0.9</v>
      </c>
      <c r="R9" s="20">
        <v>0.8</v>
      </c>
      <c r="S9" s="20">
        <v>0.7</v>
      </c>
      <c r="T9" s="20">
        <v>0.7</v>
      </c>
      <c r="U9" s="20">
        <v>0.7</v>
      </c>
      <c r="V9" s="20">
        <v>0.7</v>
      </c>
    </row>
    <row r="10" spans="1:22" x14ac:dyDescent="0.25">
      <c r="A10" s="25" t="s">
        <v>22</v>
      </c>
      <c r="B10" s="26">
        <v>87.300000000000011</v>
      </c>
      <c r="C10" s="26">
        <v>85.2</v>
      </c>
      <c r="D10" s="26">
        <v>92</v>
      </c>
      <c r="E10" s="26">
        <v>96</v>
      </c>
      <c r="F10" s="26">
        <v>100.60000000000001</v>
      </c>
      <c r="G10" s="26">
        <v>103</v>
      </c>
      <c r="H10" s="26">
        <v>110.29999999999998</v>
      </c>
      <c r="I10" s="26">
        <v>113.80000000000001</v>
      </c>
      <c r="J10" s="26">
        <v>118.9</v>
      </c>
      <c r="K10" s="26">
        <v>123.89999999999999</v>
      </c>
      <c r="L10" s="26">
        <v>126.10000000000001</v>
      </c>
      <c r="M10" s="26">
        <v>128.1</v>
      </c>
      <c r="N10" s="26">
        <v>129.39999999999998</v>
      </c>
      <c r="O10" s="26">
        <v>135.30000000000001</v>
      </c>
      <c r="P10" s="27">
        <v>137</v>
      </c>
      <c r="Q10" s="26">
        <v>137.5</v>
      </c>
      <c r="R10" s="26">
        <v>140.19999999999999</v>
      </c>
      <c r="S10" s="26">
        <v>142.1</v>
      </c>
      <c r="T10" s="26">
        <v>145.6</v>
      </c>
      <c r="U10" s="26">
        <v>148.69999999999999</v>
      </c>
      <c r="V10" s="26">
        <v>152.5</v>
      </c>
    </row>
    <row r="11" spans="1:22" x14ac:dyDescent="0.25">
      <c r="A11" s="23"/>
    </row>
    <row r="12" spans="1:22" x14ac:dyDescent="0.25">
      <c r="A12" s="23" t="s">
        <v>23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</row>
    <row r="13" spans="1:22" x14ac:dyDescent="0.25">
      <c r="A13" s="23" t="s">
        <v>24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</row>
    <row r="14" spans="1:22" x14ac:dyDescent="0.25">
      <c r="A14" s="23" t="s">
        <v>25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</row>
    <row r="15" spans="1:22" x14ac:dyDescent="0.25">
      <c r="A15" s="23" t="s">
        <v>34</v>
      </c>
      <c r="B15" s="20">
        <v>1.6</v>
      </c>
      <c r="C15" s="20">
        <v>1.6</v>
      </c>
      <c r="D15" s="20">
        <v>1.7</v>
      </c>
      <c r="E15" s="20">
        <v>1.7</v>
      </c>
      <c r="F15" s="20">
        <v>2</v>
      </c>
      <c r="G15" s="20">
        <v>2</v>
      </c>
      <c r="H15" s="20">
        <v>2.1</v>
      </c>
      <c r="I15" s="20">
        <v>2.2999999999999998</v>
      </c>
      <c r="J15" s="20">
        <v>2.4</v>
      </c>
      <c r="K15" s="20">
        <v>2.2999999999999998</v>
      </c>
      <c r="L15" s="20">
        <v>2.2000000000000002</v>
      </c>
      <c r="M15" s="20">
        <v>2.2999999999999998</v>
      </c>
      <c r="N15" s="20">
        <v>2.2000000000000002</v>
      </c>
      <c r="O15" s="20">
        <v>2.2999999999999998</v>
      </c>
      <c r="P15" s="20">
        <v>2.2999999999999998</v>
      </c>
      <c r="Q15" s="20">
        <v>2.2999999999999998</v>
      </c>
      <c r="R15" s="20">
        <v>2.5</v>
      </c>
      <c r="S15" s="20">
        <v>2.5</v>
      </c>
      <c r="T15" s="20">
        <v>3.1</v>
      </c>
      <c r="U15" s="20">
        <v>2.8</v>
      </c>
      <c r="V15" s="20">
        <v>3.1</v>
      </c>
    </row>
    <row r="16" spans="1:22" x14ac:dyDescent="0.25">
      <c r="A16" s="28" t="s">
        <v>26</v>
      </c>
      <c r="B16" s="29">
        <v>1.6</v>
      </c>
      <c r="C16" s="29">
        <v>1.6</v>
      </c>
      <c r="D16" s="29">
        <v>1.7</v>
      </c>
      <c r="E16" s="29">
        <v>1.7</v>
      </c>
      <c r="F16" s="29">
        <v>2</v>
      </c>
      <c r="G16" s="29">
        <v>2</v>
      </c>
      <c r="H16" s="29">
        <v>2.1</v>
      </c>
      <c r="I16" s="29">
        <v>2.2999999999999998</v>
      </c>
      <c r="J16" s="29">
        <v>2.4</v>
      </c>
      <c r="K16" s="29">
        <v>2.2999999999999998</v>
      </c>
      <c r="L16" s="29">
        <v>2.2000000000000002</v>
      </c>
      <c r="M16" s="29">
        <v>2.2999999999999998</v>
      </c>
      <c r="N16" s="29">
        <v>2.2000000000000002</v>
      </c>
      <c r="O16" s="29">
        <v>2.2999999999999998</v>
      </c>
      <c r="P16" s="29">
        <v>2.2999999999999998</v>
      </c>
      <c r="Q16" s="29">
        <v>2.2999999999999998</v>
      </c>
      <c r="R16" s="29">
        <v>2.5</v>
      </c>
      <c r="S16" s="29">
        <v>2.5</v>
      </c>
      <c r="T16" s="29">
        <v>3.1</v>
      </c>
      <c r="U16" s="29">
        <v>2.8</v>
      </c>
      <c r="V16" s="29">
        <v>3.1</v>
      </c>
    </row>
    <row r="17" spans="1:24" hidden="1" x14ac:dyDescent="0.25">
      <c r="A17" s="30" t="s">
        <v>27</v>
      </c>
      <c r="B17" s="20">
        <v>1.6</v>
      </c>
      <c r="C17" s="20">
        <v>1.6</v>
      </c>
      <c r="D17" s="20">
        <v>1.7</v>
      </c>
      <c r="E17" s="20">
        <v>1.7</v>
      </c>
      <c r="F17" s="20">
        <v>2</v>
      </c>
      <c r="G17" s="20">
        <v>2</v>
      </c>
      <c r="H17" s="20">
        <v>2.1</v>
      </c>
      <c r="I17" s="20">
        <v>2.2999999999999998</v>
      </c>
      <c r="J17" s="20">
        <v>2.4</v>
      </c>
      <c r="K17" s="20">
        <v>2.2999999999999998</v>
      </c>
      <c r="L17" s="20">
        <v>2.2000000000000002</v>
      </c>
      <c r="M17" s="20">
        <v>2.2999999999999998</v>
      </c>
      <c r="N17" s="20">
        <v>2.2000000000000002</v>
      </c>
      <c r="O17" s="20">
        <v>2.2999999999999998</v>
      </c>
      <c r="P17" s="20">
        <v>2.2999999999999998</v>
      </c>
      <c r="Q17" s="20">
        <v>2.2999999999999998</v>
      </c>
      <c r="R17" s="20">
        <v>2.2999999999999998</v>
      </c>
      <c r="S17" s="20">
        <v>2.2999999999999998</v>
      </c>
      <c r="T17" s="20">
        <v>2.2999999999999998</v>
      </c>
    </row>
    <row r="18" spans="1:24" x14ac:dyDescent="0.25">
      <c r="A18" s="31"/>
    </row>
    <row r="19" spans="1:24" ht="15.75" thickBot="1" x14ac:dyDescent="0.3">
      <c r="A19" s="32" t="s">
        <v>29</v>
      </c>
      <c r="B19" s="33">
        <v>85.700000000000017</v>
      </c>
      <c r="C19" s="33">
        <v>83.600000000000009</v>
      </c>
      <c r="D19" s="33">
        <v>90.3</v>
      </c>
      <c r="E19" s="33">
        <v>94.3</v>
      </c>
      <c r="F19" s="33">
        <v>98.600000000000009</v>
      </c>
      <c r="G19" s="33">
        <v>101</v>
      </c>
      <c r="H19" s="33">
        <v>108.19999999999999</v>
      </c>
      <c r="I19" s="33">
        <v>111.50000000000001</v>
      </c>
      <c r="J19" s="33">
        <v>116.5</v>
      </c>
      <c r="K19" s="33">
        <v>121.6</v>
      </c>
      <c r="L19" s="33">
        <v>123.9</v>
      </c>
      <c r="M19" s="33">
        <v>125.8</v>
      </c>
      <c r="N19" s="33">
        <v>127.19999999999997</v>
      </c>
      <c r="O19" s="33">
        <v>133</v>
      </c>
      <c r="P19" s="33">
        <v>134.69999999999999</v>
      </c>
      <c r="Q19" s="33">
        <v>135.19999999999999</v>
      </c>
      <c r="R19" s="33">
        <v>137.69999999999999</v>
      </c>
      <c r="S19" s="33">
        <v>139.6</v>
      </c>
      <c r="T19" s="33">
        <v>142.5</v>
      </c>
      <c r="U19" s="33">
        <v>145.9</v>
      </c>
      <c r="V19" s="33">
        <v>149.4</v>
      </c>
      <c r="X19" s="34"/>
    </row>
    <row r="20" spans="1:24" x14ac:dyDescent="0.25">
      <c r="J20" s="35"/>
    </row>
    <row r="21" spans="1:24" x14ac:dyDescent="0.25">
      <c r="A21" s="20" t="s">
        <v>30</v>
      </c>
      <c r="N21" s="35"/>
      <c r="O21" s="35"/>
      <c r="P21" s="35"/>
      <c r="Q21" s="35"/>
    </row>
    <row r="22" spans="1:24" x14ac:dyDescent="0.25">
      <c r="A22" t="s">
        <v>37</v>
      </c>
      <c r="N22" s="35"/>
      <c r="O22" s="35"/>
      <c r="P22" s="35"/>
      <c r="Q22" s="35"/>
    </row>
    <row r="23" spans="1:24" x14ac:dyDescent="0.25">
      <c r="N23" s="35"/>
      <c r="O23" s="35"/>
      <c r="P23" s="35"/>
      <c r="Q23" s="35"/>
    </row>
    <row r="24" spans="1:24" x14ac:dyDescent="0.25">
      <c r="J24" s="36"/>
      <c r="X24" s="36"/>
    </row>
    <row r="25" spans="1:24" x14ac:dyDescent="0.25">
      <c r="J25" s="36"/>
      <c r="X25" s="36"/>
    </row>
    <row r="26" spans="1:24" x14ac:dyDescent="0.25">
      <c r="J26" s="3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V24"/>
  <sheetViews>
    <sheetView showGridLines="0" tabSelected="1" zoomScaleNormal="100" workbookViewId="0">
      <selection activeCell="V20" sqref="V20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7" width="10.7109375" style="20" customWidth="1"/>
    <col min="28" max="16384" width="9.140625" style="20"/>
  </cols>
  <sheetData>
    <row r="1" spans="1:22" ht="36" customHeight="1" x14ac:dyDescent="0.3">
      <c r="A1" s="6" t="s">
        <v>39</v>
      </c>
    </row>
    <row r="4" spans="1:22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  <c r="V4" s="19" t="s">
        <v>40</v>
      </c>
    </row>
    <row r="5" spans="1:22" x14ac:dyDescent="0.25">
      <c r="A5" s="23" t="s">
        <v>17</v>
      </c>
      <c r="B5" s="20">
        <v>320.10000000000002</v>
      </c>
      <c r="C5" s="20">
        <v>266.60000000000002</v>
      </c>
      <c r="D5" s="20">
        <v>258.2</v>
      </c>
      <c r="E5" s="20">
        <v>285.89999999999998</v>
      </c>
      <c r="F5" s="20">
        <v>334.3</v>
      </c>
      <c r="G5" s="20">
        <v>305.5</v>
      </c>
      <c r="H5" s="20">
        <v>331.70000000000005</v>
      </c>
      <c r="I5" s="20">
        <v>355.1</v>
      </c>
      <c r="J5" s="20">
        <v>374.1</v>
      </c>
      <c r="K5" s="20">
        <v>376.1</v>
      </c>
      <c r="L5" s="37">
        <v>400</v>
      </c>
      <c r="M5" s="20">
        <v>413.1</v>
      </c>
      <c r="N5" s="20">
        <v>420.6</v>
      </c>
      <c r="O5" s="20">
        <v>406.7</v>
      </c>
      <c r="P5" s="37">
        <v>410</v>
      </c>
      <c r="Q5" s="20">
        <v>444.3</v>
      </c>
      <c r="R5" s="20">
        <v>413.3</v>
      </c>
      <c r="S5" s="37">
        <v>414</v>
      </c>
      <c r="T5" s="37">
        <v>437</v>
      </c>
      <c r="U5" s="37">
        <v>444</v>
      </c>
      <c r="V5" s="37">
        <v>491.6</v>
      </c>
    </row>
    <row r="6" spans="1:22" x14ac:dyDescent="0.25">
      <c r="A6" s="23" t="s">
        <v>18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</row>
    <row r="7" spans="1:22" x14ac:dyDescent="0.25">
      <c r="A7" s="23" t="s">
        <v>19</v>
      </c>
      <c r="B7" s="20">
        <v>7.3000000000000007</v>
      </c>
      <c r="C7" s="20">
        <v>6.8</v>
      </c>
      <c r="D7" s="20">
        <v>7.7</v>
      </c>
      <c r="E7" s="20">
        <v>6.6</v>
      </c>
      <c r="F7" s="20">
        <v>7.2</v>
      </c>
      <c r="G7" s="20">
        <v>8</v>
      </c>
      <c r="H7" s="20">
        <v>7.5</v>
      </c>
      <c r="I7" s="20">
        <v>7.8</v>
      </c>
      <c r="J7" s="20">
        <v>8.1999999999999993</v>
      </c>
      <c r="K7" s="20">
        <v>8.5</v>
      </c>
      <c r="L7" s="37">
        <v>8</v>
      </c>
      <c r="M7" s="20">
        <v>8.5</v>
      </c>
      <c r="N7" s="20">
        <v>8.5</v>
      </c>
      <c r="O7" s="20">
        <v>8.1</v>
      </c>
      <c r="P7" s="20">
        <v>9.3000000000000007</v>
      </c>
      <c r="Q7" s="20">
        <v>7.8</v>
      </c>
      <c r="R7" s="20">
        <v>6.7</v>
      </c>
      <c r="S7" s="20">
        <v>8.1999999999999993</v>
      </c>
      <c r="T7" s="20">
        <v>7.3</v>
      </c>
      <c r="U7" s="20">
        <v>8.3000000000000007</v>
      </c>
      <c r="V7" s="20">
        <v>8.1</v>
      </c>
    </row>
    <row r="8" spans="1:22" x14ac:dyDescent="0.25">
      <c r="A8" s="23" t="s">
        <v>20</v>
      </c>
      <c r="B8" s="20">
        <v>22.2</v>
      </c>
      <c r="C8" s="20">
        <v>21</v>
      </c>
      <c r="D8" s="20">
        <v>19.7</v>
      </c>
      <c r="E8" s="20">
        <v>20.399999999999999</v>
      </c>
      <c r="F8" s="20">
        <v>19.100000000000001</v>
      </c>
      <c r="G8" s="20">
        <v>10.799999999999999</v>
      </c>
      <c r="H8" s="20">
        <v>9.3000000000000007</v>
      </c>
      <c r="I8" s="20">
        <v>7.5</v>
      </c>
      <c r="J8" s="20">
        <v>10.7</v>
      </c>
      <c r="K8" s="20">
        <v>18.100000000000001</v>
      </c>
      <c r="L8" s="20">
        <v>24.5</v>
      </c>
      <c r="M8" s="20">
        <v>31.2</v>
      </c>
      <c r="N8" s="20">
        <v>21.900000000000002</v>
      </c>
      <c r="O8" s="20">
        <v>15.7</v>
      </c>
      <c r="P8" s="20">
        <v>16.7</v>
      </c>
      <c r="Q8" s="20">
        <v>15.6</v>
      </c>
      <c r="R8" s="20">
        <v>15.3</v>
      </c>
      <c r="S8" s="20">
        <v>22.7</v>
      </c>
      <c r="T8" s="20">
        <v>31.1</v>
      </c>
      <c r="U8" s="37">
        <v>37</v>
      </c>
      <c r="V8" s="37">
        <v>41.1</v>
      </c>
    </row>
    <row r="9" spans="1:22" x14ac:dyDescent="0.25">
      <c r="A9" s="23" t="s">
        <v>21</v>
      </c>
      <c r="B9" s="20">
        <v>0.9</v>
      </c>
      <c r="C9" s="20">
        <v>0.7</v>
      </c>
      <c r="D9" s="20">
        <v>1.8</v>
      </c>
      <c r="E9" s="20">
        <v>0.6</v>
      </c>
      <c r="F9" s="20">
        <v>0.7</v>
      </c>
      <c r="G9" s="20">
        <v>0.79999999999999993</v>
      </c>
      <c r="H9" s="20">
        <v>0.7</v>
      </c>
      <c r="I9" s="20">
        <v>0.60000000000000009</v>
      </c>
      <c r="J9" s="20">
        <v>0.7</v>
      </c>
      <c r="K9" s="20">
        <v>0.7</v>
      </c>
      <c r="L9" s="20">
        <v>0.7</v>
      </c>
      <c r="M9" s="20">
        <v>0.8</v>
      </c>
      <c r="N9" s="20">
        <v>0.8</v>
      </c>
      <c r="O9" s="20">
        <v>0.7</v>
      </c>
      <c r="P9" s="20">
        <v>0.7</v>
      </c>
      <c r="Q9" s="20">
        <v>1.8</v>
      </c>
      <c r="R9" s="20">
        <v>0.8</v>
      </c>
      <c r="S9" s="20">
        <v>0.6</v>
      </c>
      <c r="T9" s="20">
        <v>0.6</v>
      </c>
      <c r="U9" s="37">
        <v>1</v>
      </c>
      <c r="V9" s="37">
        <v>0.8</v>
      </c>
    </row>
    <row r="10" spans="1:22" x14ac:dyDescent="0.25">
      <c r="A10" s="25" t="s">
        <v>22</v>
      </c>
      <c r="B10" s="26">
        <v>350.5</v>
      </c>
      <c r="C10" s="26">
        <v>295.10000000000002</v>
      </c>
      <c r="D10" s="26">
        <v>287.39999999999998</v>
      </c>
      <c r="E10" s="26">
        <v>313.5</v>
      </c>
      <c r="F10" s="26">
        <v>361.3</v>
      </c>
      <c r="G10" s="26">
        <v>325.10000000000002</v>
      </c>
      <c r="H10" s="26">
        <v>349.20000000000005</v>
      </c>
      <c r="I10" s="26">
        <v>371.00000000000006</v>
      </c>
      <c r="J10" s="26">
        <v>393.7</v>
      </c>
      <c r="K10" s="26">
        <v>403.40000000000003</v>
      </c>
      <c r="L10" s="26">
        <v>433.2</v>
      </c>
      <c r="M10" s="26">
        <v>453.6</v>
      </c>
      <c r="N10" s="26">
        <v>451.8</v>
      </c>
      <c r="O10" s="26">
        <v>431.2</v>
      </c>
      <c r="P10" s="26">
        <v>436.7</v>
      </c>
      <c r="Q10" s="26">
        <v>469.5</v>
      </c>
      <c r="R10" s="26">
        <v>436.1</v>
      </c>
      <c r="S10" s="26">
        <v>445.5</v>
      </c>
      <c r="T10" s="27">
        <v>476</v>
      </c>
      <c r="U10" s="27">
        <v>490.3</v>
      </c>
      <c r="V10" s="27">
        <v>541.6</v>
      </c>
    </row>
    <row r="11" spans="1:22" x14ac:dyDescent="0.25">
      <c r="A11" s="23"/>
    </row>
    <row r="12" spans="1:22" x14ac:dyDescent="0.25">
      <c r="A12" s="23" t="s">
        <v>23</v>
      </c>
      <c r="B12" s="20">
        <v>124.3</v>
      </c>
      <c r="C12" s="20">
        <v>132</v>
      </c>
      <c r="D12" s="20">
        <v>130.1</v>
      </c>
      <c r="E12" s="20">
        <v>145</v>
      </c>
      <c r="F12" s="20">
        <v>166</v>
      </c>
      <c r="G12" s="20">
        <v>144.1</v>
      </c>
      <c r="H12" s="20">
        <v>152.80000000000001</v>
      </c>
      <c r="I12" s="20">
        <v>162.4</v>
      </c>
      <c r="J12" s="20">
        <v>167.9</v>
      </c>
      <c r="K12" s="20">
        <v>159</v>
      </c>
      <c r="L12" s="20">
        <v>161</v>
      </c>
      <c r="M12" s="20">
        <v>158.29999999999998</v>
      </c>
      <c r="N12" s="20">
        <v>144.80000000000001</v>
      </c>
      <c r="O12" s="20">
        <v>136.4</v>
      </c>
      <c r="P12" s="20">
        <v>131.4</v>
      </c>
      <c r="Q12" s="20">
        <v>135.9</v>
      </c>
      <c r="R12" s="20">
        <v>115.9</v>
      </c>
      <c r="S12" s="37">
        <v>115</v>
      </c>
      <c r="T12" s="20">
        <v>118.7</v>
      </c>
      <c r="U12" s="37">
        <v>136</v>
      </c>
      <c r="V12" s="37">
        <v>149.1</v>
      </c>
    </row>
    <row r="13" spans="1:22" x14ac:dyDescent="0.25">
      <c r="A13" s="23" t="s">
        <v>24</v>
      </c>
      <c r="B13" s="20">
        <v>4.5</v>
      </c>
      <c r="C13" s="20">
        <v>5</v>
      </c>
      <c r="D13" s="20">
        <v>5.2</v>
      </c>
      <c r="E13" s="20">
        <v>4.5999999999999996</v>
      </c>
      <c r="F13" s="20">
        <v>5.5</v>
      </c>
      <c r="G13" s="20">
        <v>5</v>
      </c>
      <c r="H13" s="20">
        <v>5.2</v>
      </c>
      <c r="I13" s="20">
        <v>6.9</v>
      </c>
      <c r="J13" s="20">
        <v>6.7</v>
      </c>
      <c r="K13" s="20">
        <v>5.9</v>
      </c>
      <c r="L13" s="20">
        <v>7.3</v>
      </c>
      <c r="M13" s="20">
        <v>7.3</v>
      </c>
      <c r="N13" s="20">
        <v>9.6999999999999993</v>
      </c>
      <c r="O13" s="20">
        <v>8.1</v>
      </c>
      <c r="P13" s="20">
        <v>5.8</v>
      </c>
      <c r="Q13" s="20">
        <v>4.3</v>
      </c>
      <c r="R13" s="20">
        <v>4.2</v>
      </c>
      <c r="S13" s="37">
        <v>4</v>
      </c>
      <c r="T13" s="37">
        <v>4.7</v>
      </c>
      <c r="U13" s="37">
        <v>4.2</v>
      </c>
      <c r="V13" s="37">
        <v>4.3</v>
      </c>
    </row>
    <row r="14" spans="1:22" x14ac:dyDescent="0.25">
      <c r="A14" s="23" t="s">
        <v>25</v>
      </c>
      <c r="B14" s="20">
        <v>13.2</v>
      </c>
      <c r="C14" s="20">
        <v>11.3</v>
      </c>
      <c r="D14" s="20">
        <v>12.5</v>
      </c>
      <c r="E14" s="20">
        <v>12.7</v>
      </c>
      <c r="F14" s="20">
        <v>9.9</v>
      </c>
      <c r="G14" s="20">
        <v>2.9</v>
      </c>
      <c r="H14" s="20">
        <v>3.1</v>
      </c>
      <c r="I14" s="20">
        <v>4</v>
      </c>
      <c r="J14" s="20">
        <v>3.9</v>
      </c>
      <c r="K14" s="20">
        <v>11.4</v>
      </c>
      <c r="L14" s="20">
        <v>15.5</v>
      </c>
      <c r="M14" s="20">
        <v>22.2</v>
      </c>
      <c r="N14" s="20">
        <v>13.5</v>
      </c>
      <c r="O14" s="20">
        <v>5.8</v>
      </c>
      <c r="P14" s="37">
        <v>7</v>
      </c>
      <c r="Q14" s="20">
        <v>8.1999999999999993</v>
      </c>
      <c r="R14" s="20">
        <v>7.4</v>
      </c>
      <c r="S14" s="20">
        <v>14.6</v>
      </c>
      <c r="T14" s="20">
        <v>23.1</v>
      </c>
      <c r="U14" s="37">
        <v>28</v>
      </c>
      <c r="V14" s="37">
        <v>32.5</v>
      </c>
    </row>
    <row r="15" spans="1:22" x14ac:dyDescent="0.25">
      <c r="A15" s="23" t="s">
        <v>34</v>
      </c>
      <c r="B15" s="20">
        <v>25.8</v>
      </c>
      <c r="C15" s="20">
        <v>17.8</v>
      </c>
      <c r="D15" s="20">
        <v>15.9</v>
      </c>
      <c r="E15" s="20">
        <v>17.3</v>
      </c>
      <c r="F15" s="20">
        <v>18.3</v>
      </c>
      <c r="G15" s="20">
        <v>18.3</v>
      </c>
      <c r="H15" s="20">
        <v>19.899999999999999</v>
      </c>
      <c r="I15" s="20">
        <v>21.4</v>
      </c>
      <c r="J15" s="20">
        <v>23.9</v>
      </c>
      <c r="K15" s="20">
        <v>25.8</v>
      </c>
      <c r="L15" s="37">
        <v>29</v>
      </c>
      <c r="M15" s="20">
        <v>31.599999999999998</v>
      </c>
      <c r="N15" s="20">
        <v>36.799999999999997</v>
      </c>
      <c r="O15" s="20">
        <v>37.1</v>
      </c>
      <c r="P15" s="20">
        <v>38.799999999999997</v>
      </c>
      <c r="Q15" s="20">
        <v>44.2</v>
      </c>
      <c r="R15" s="20">
        <v>41.5</v>
      </c>
      <c r="S15" s="20">
        <v>41.4</v>
      </c>
      <c r="T15" s="20">
        <v>43.3</v>
      </c>
      <c r="U15" s="20">
        <v>42.4</v>
      </c>
      <c r="V15" s="20">
        <v>46.6</v>
      </c>
    </row>
    <row r="16" spans="1:22" x14ac:dyDescent="0.25">
      <c r="A16" s="28" t="s">
        <v>26</v>
      </c>
      <c r="B16" s="29">
        <v>167.8</v>
      </c>
      <c r="C16" s="29">
        <v>166.10000000000002</v>
      </c>
      <c r="D16" s="29">
        <v>163.69999999999999</v>
      </c>
      <c r="E16" s="29">
        <v>179.6</v>
      </c>
      <c r="F16" s="29">
        <v>199.70000000000002</v>
      </c>
      <c r="G16" s="29">
        <v>170.3</v>
      </c>
      <c r="H16" s="29">
        <v>181</v>
      </c>
      <c r="I16" s="29">
        <v>194.70000000000002</v>
      </c>
      <c r="J16" s="29">
        <v>202.4</v>
      </c>
      <c r="K16" s="29">
        <v>202.10000000000002</v>
      </c>
      <c r="L16" s="29">
        <v>212.8</v>
      </c>
      <c r="M16" s="29">
        <v>219.39999999999998</v>
      </c>
      <c r="N16" s="29">
        <v>204.8</v>
      </c>
      <c r="O16" s="29">
        <v>187.4</v>
      </c>
      <c r="P16" s="38">
        <v>183</v>
      </c>
      <c r="Q16" s="29">
        <v>192.6</v>
      </c>
      <c r="R16" s="38">
        <v>169</v>
      </c>
      <c r="S16" s="38">
        <v>175</v>
      </c>
      <c r="T16" s="38">
        <v>189.8</v>
      </c>
      <c r="U16" s="38">
        <v>210.6</v>
      </c>
      <c r="V16" s="38">
        <v>232.5</v>
      </c>
    </row>
    <row r="17" spans="1:22" hidden="1" x14ac:dyDescent="0.25">
      <c r="A17" s="30" t="s">
        <v>27</v>
      </c>
      <c r="B17" s="20">
        <v>25.8</v>
      </c>
      <c r="C17" s="20">
        <v>17.8</v>
      </c>
      <c r="D17" s="20">
        <v>15.9</v>
      </c>
      <c r="E17" s="20">
        <v>17.3</v>
      </c>
      <c r="F17" s="20">
        <v>18.3</v>
      </c>
      <c r="G17" s="20">
        <v>18.3</v>
      </c>
      <c r="H17" s="20">
        <v>19.899999999999999</v>
      </c>
      <c r="I17" s="20">
        <v>21.4</v>
      </c>
      <c r="J17" s="20">
        <v>23.9</v>
      </c>
      <c r="K17" s="20">
        <v>25.8</v>
      </c>
      <c r="L17" s="20">
        <v>29</v>
      </c>
      <c r="M17" s="20">
        <v>31.599999999999998</v>
      </c>
      <c r="N17" s="20">
        <v>36.799999999999997</v>
      </c>
      <c r="O17" s="20">
        <v>37.1</v>
      </c>
      <c r="P17" s="20">
        <v>38.799999999999997</v>
      </c>
      <c r="Q17" s="20">
        <f>Q15</f>
        <v>44.2</v>
      </c>
      <c r="R17" s="20">
        <f>R15</f>
        <v>41.5</v>
      </c>
      <c r="S17" s="20">
        <f>S15</f>
        <v>41.4</v>
      </c>
      <c r="T17" s="20">
        <f>T15</f>
        <v>43.3</v>
      </c>
    </row>
    <row r="18" spans="1:22" x14ac:dyDescent="0.25">
      <c r="A18" s="31"/>
    </row>
    <row r="19" spans="1:22" ht="15.75" thickBot="1" x14ac:dyDescent="0.3">
      <c r="A19" s="32" t="s">
        <v>29</v>
      </c>
      <c r="B19" s="39">
        <v>182.7</v>
      </c>
      <c r="C19" s="39">
        <v>129</v>
      </c>
      <c r="D19" s="39">
        <v>123.69999999999999</v>
      </c>
      <c r="E19" s="39">
        <v>133.9</v>
      </c>
      <c r="F19" s="39">
        <v>161.6</v>
      </c>
      <c r="G19" s="39">
        <v>154.80000000000001</v>
      </c>
      <c r="H19" s="39">
        <v>168.20000000000005</v>
      </c>
      <c r="I19" s="39">
        <v>176.30000000000004</v>
      </c>
      <c r="J19" s="39">
        <v>191.29999999999998</v>
      </c>
      <c r="K19" s="39">
        <v>201.3</v>
      </c>
      <c r="L19" s="39">
        <v>220.39999999999998</v>
      </c>
      <c r="M19" s="39">
        <v>234.20000000000005</v>
      </c>
      <c r="N19" s="39">
        <v>247</v>
      </c>
      <c r="O19" s="39">
        <v>243.79999999999998</v>
      </c>
      <c r="P19" s="39">
        <f>P10-P16</f>
        <v>253.7</v>
      </c>
      <c r="Q19" s="39">
        <v>276.89999999999998</v>
      </c>
      <c r="R19" s="39">
        <v>267.10000000000002</v>
      </c>
      <c r="S19" s="39">
        <v>270.5</v>
      </c>
      <c r="T19" s="39">
        <v>286.2</v>
      </c>
      <c r="U19" s="39">
        <v>279.7</v>
      </c>
      <c r="V19" s="39">
        <v>309.10000000000002</v>
      </c>
    </row>
    <row r="20" spans="1:22" x14ac:dyDescent="0.25">
      <c r="J20" s="36"/>
    </row>
    <row r="21" spans="1:22" x14ac:dyDescent="0.25">
      <c r="A21" s="20" t="s">
        <v>30</v>
      </c>
      <c r="J21" s="36"/>
      <c r="N21" s="35"/>
      <c r="O21" s="35"/>
      <c r="P21" s="35"/>
      <c r="Q21" s="35"/>
    </row>
    <row r="22" spans="1:22" x14ac:dyDescent="0.25">
      <c r="A22" t="s">
        <v>37</v>
      </c>
    </row>
    <row r="24" spans="1:22" x14ac:dyDescent="0.25">
      <c r="J24" s="3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AB44"/>
  <sheetViews>
    <sheetView showGridLines="0" zoomScaleNormal="100" workbookViewId="0">
      <selection activeCell="V5" sqref="V5"/>
    </sheetView>
  </sheetViews>
  <sheetFormatPr defaultColWidth="9.140625" defaultRowHeight="15" x14ac:dyDescent="0.25"/>
  <cols>
    <col min="1" max="1" width="36.28515625" style="20" customWidth="1"/>
    <col min="2" max="9" width="10.5703125" style="20" hidden="1" customWidth="1"/>
    <col min="10" max="27" width="10.7109375" style="20" customWidth="1"/>
    <col min="28" max="16384" width="9.140625" style="20"/>
  </cols>
  <sheetData>
    <row r="1" spans="1:22" ht="36" customHeight="1" x14ac:dyDescent="0.3">
      <c r="A1" s="6" t="s">
        <v>32</v>
      </c>
    </row>
    <row r="4" spans="1:22" x14ac:dyDescent="0.25"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33</v>
      </c>
      <c r="S4" s="22" t="s">
        <v>35</v>
      </c>
      <c r="T4" s="22" t="s">
        <v>36</v>
      </c>
      <c r="U4" s="19" t="s">
        <v>38</v>
      </c>
      <c r="V4" s="19" t="s">
        <v>40</v>
      </c>
    </row>
    <row r="5" spans="1:22" x14ac:dyDescent="0.25">
      <c r="A5" s="23" t="s">
        <v>17</v>
      </c>
      <c r="B5" s="20">
        <v>661.5</v>
      </c>
      <c r="C5" s="20">
        <v>618.29999999999995</v>
      </c>
      <c r="D5" s="20">
        <v>545.5</v>
      </c>
      <c r="E5" s="20">
        <v>592.70000000000005</v>
      </c>
      <c r="F5" s="20">
        <v>763.2</v>
      </c>
      <c r="G5" s="20">
        <v>618.20000000000005</v>
      </c>
      <c r="H5" s="20">
        <v>632.90000000000009</v>
      </c>
      <c r="I5" s="20">
        <v>678.8</v>
      </c>
      <c r="J5" s="20">
        <v>769.6</v>
      </c>
      <c r="K5" s="20">
        <v>735.3</v>
      </c>
      <c r="L5" s="20">
        <v>715.5</v>
      </c>
      <c r="M5" s="20">
        <v>718.40000000000009</v>
      </c>
      <c r="N5" s="20">
        <v>732.5</v>
      </c>
      <c r="O5" s="20">
        <v>685.7</v>
      </c>
      <c r="P5" s="20">
        <v>678.6</v>
      </c>
      <c r="Q5" s="20">
        <v>734.5</v>
      </c>
      <c r="R5" s="20">
        <v>718.5</v>
      </c>
      <c r="S5" s="20">
        <f>'Cash and Spot Markets'!S5+'Data and Access Solutions'!S5+'Derivatives Markets'!S5</f>
        <v>697.6</v>
      </c>
      <c r="T5" s="20">
        <f>'Cash and Spot Markets'!T5+'Data and Access Solutions'!T5+'Derivatives Markets'!T5</f>
        <v>725.9</v>
      </c>
      <c r="U5" s="20">
        <f>'Cash and Spot Markets'!U5+'Data and Access Solutions'!U5+'Derivatives Markets'!U5</f>
        <v>762.6</v>
      </c>
      <c r="V5" s="20">
        <f>'Cash and Spot Markets'!V5+'Data and Access Solutions'!V5+'Derivatives Markets'!V5</f>
        <v>832.6</v>
      </c>
    </row>
    <row r="6" spans="1:22" x14ac:dyDescent="0.25">
      <c r="A6" s="23" t="s">
        <v>18</v>
      </c>
      <c r="B6" s="20">
        <v>57.7</v>
      </c>
      <c r="C6" s="20">
        <v>55.7</v>
      </c>
      <c r="D6" s="20">
        <v>60.6</v>
      </c>
      <c r="E6" s="20">
        <v>62.7</v>
      </c>
      <c r="F6" s="20">
        <v>66.400000000000006</v>
      </c>
      <c r="G6" s="20">
        <v>67.099999999999994</v>
      </c>
      <c r="H6" s="20">
        <v>72.8</v>
      </c>
      <c r="I6" s="20">
        <v>74.400000000000006</v>
      </c>
      <c r="J6" s="20">
        <v>77.900000000000006</v>
      </c>
      <c r="K6" s="20">
        <v>81.8</v>
      </c>
      <c r="L6" s="20">
        <v>81.8</v>
      </c>
      <c r="M6" s="20">
        <v>82.699999999999989</v>
      </c>
      <c r="N6" s="20">
        <v>84.2</v>
      </c>
      <c r="O6" s="20">
        <v>86.9</v>
      </c>
      <c r="P6" s="20">
        <v>87.7</v>
      </c>
      <c r="Q6" s="20">
        <v>88.7</v>
      </c>
      <c r="R6" s="20">
        <v>90.1</v>
      </c>
      <c r="S6" s="20">
        <f>'Cash and Spot Markets'!S6+'Data and Access Solutions'!S6+'Derivatives Markets'!S6</f>
        <v>90.5</v>
      </c>
      <c r="T6" s="20">
        <f>'Cash and Spot Markets'!T6+'Data and Access Solutions'!T6+'Derivatives Markets'!T6</f>
        <v>94.2</v>
      </c>
      <c r="U6" s="37">
        <f>'Cash and Spot Markets'!U6+'Data and Access Solutions'!U6+'Derivatives Markets'!U6</f>
        <v>95</v>
      </c>
      <c r="V6" s="37">
        <f>'Cash and Spot Markets'!V6+'Data and Access Solutions'!V6+'Derivatives Markets'!V6</f>
        <v>97.8</v>
      </c>
    </row>
    <row r="7" spans="1:22" x14ac:dyDescent="0.25">
      <c r="A7" s="23" t="s">
        <v>19</v>
      </c>
      <c r="B7" s="20">
        <v>56.2</v>
      </c>
      <c r="C7" s="20">
        <v>58.699999999999996</v>
      </c>
      <c r="D7" s="20">
        <v>59.5</v>
      </c>
      <c r="E7" s="20">
        <v>57.6</v>
      </c>
      <c r="F7" s="20">
        <v>63.8</v>
      </c>
      <c r="G7" s="20">
        <v>62.8</v>
      </c>
      <c r="H7" s="20">
        <v>62</v>
      </c>
      <c r="I7" s="20">
        <v>63.5</v>
      </c>
      <c r="J7" s="20">
        <v>70.7</v>
      </c>
      <c r="K7" s="20">
        <v>68.8</v>
      </c>
      <c r="L7" s="37">
        <v>71</v>
      </c>
      <c r="M7" s="20">
        <v>71.7</v>
      </c>
      <c r="N7" s="20">
        <v>70.900000000000006</v>
      </c>
      <c r="O7" s="20">
        <v>73.5</v>
      </c>
      <c r="P7" s="20">
        <v>76.599999999999994</v>
      </c>
      <c r="Q7" s="20">
        <v>72.7</v>
      </c>
      <c r="R7" s="37">
        <v>72</v>
      </c>
      <c r="S7" s="37">
        <f>'Cash and Spot Markets'!S7+'Data and Access Solutions'!S7+'Derivatives Markets'!S7</f>
        <v>73.7</v>
      </c>
      <c r="T7" s="37">
        <f>'Cash and Spot Markets'!T7+'Data and Access Solutions'!T7+'Derivatives Markets'!T7</f>
        <v>73.5</v>
      </c>
      <c r="U7" s="37">
        <f>'Cash and Spot Markets'!U7+'Data and Access Solutions'!U7+'Derivatives Markets'!U7</f>
        <v>75.599999999999994</v>
      </c>
      <c r="V7" s="37">
        <f>'Cash and Spot Markets'!V7+'Data and Access Solutions'!V7+'Derivatives Markets'!V7</f>
        <v>77.8</v>
      </c>
    </row>
    <row r="8" spans="1:22" x14ac:dyDescent="0.25">
      <c r="A8" s="23" t="s">
        <v>20</v>
      </c>
      <c r="B8" s="20">
        <v>136.79999999999998</v>
      </c>
      <c r="C8" s="20">
        <v>128.69999999999999</v>
      </c>
      <c r="D8" s="20">
        <v>113.8</v>
      </c>
      <c r="E8" s="20">
        <v>120.9</v>
      </c>
      <c r="F8" s="20">
        <v>101.5</v>
      </c>
      <c r="G8" s="20">
        <v>36.9</v>
      </c>
      <c r="H8" s="20">
        <v>34.6</v>
      </c>
      <c r="I8" s="20">
        <v>35.299999999999997</v>
      </c>
      <c r="J8" s="20">
        <v>42.599999999999994</v>
      </c>
      <c r="K8" s="20">
        <v>86.800000000000011</v>
      </c>
      <c r="L8" s="20">
        <v>114.9</v>
      </c>
      <c r="M8" s="20">
        <v>120.39999999999999</v>
      </c>
      <c r="N8" s="20">
        <v>84.5</v>
      </c>
      <c r="O8" s="20">
        <v>44.4</v>
      </c>
      <c r="P8" s="37">
        <v>47</v>
      </c>
      <c r="Q8" s="20">
        <v>47.8</v>
      </c>
      <c r="R8" s="20">
        <v>50.2</v>
      </c>
      <c r="S8" s="20">
        <f>'Cash and Spot Markets'!S8+'Data and Access Solutions'!S8+'Derivatives Markets'!S8</f>
        <v>85.9</v>
      </c>
      <c r="T8" s="37">
        <f>'Cash and Spot Markets'!T8+'Data and Access Solutions'!T8+'Derivatives Markets'!T8</f>
        <v>139</v>
      </c>
      <c r="U8" s="37">
        <f>'Cash and Spot Markets'!U8+'Data and Access Solutions'!U8+'Derivatives Markets'!U8</f>
        <v>151.19999999999999</v>
      </c>
      <c r="V8" s="37">
        <f>'Cash and Spot Markets'!V8+'Data and Access Solutions'!V8+'Derivatives Markets'!V8</f>
        <v>161.80000000000001</v>
      </c>
    </row>
    <row r="9" spans="1:22" x14ac:dyDescent="0.25">
      <c r="A9" s="23" t="s">
        <v>21</v>
      </c>
      <c r="B9" s="20">
        <v>9.3000000000000007</v>
      </c>
      <c r="C9" s="20">
        <v>7.3</v>
      </c>
      <c r="D9" s="20">
        <v>13.3</v>
      </c>
      <c r="E9" s="20">
        <v>10.299999999999999</v>
      </c>
      <c r="F9" s="20">
        <v>15.899999999999999</v>
      </c>
      <c r="G9" s="20">
        <v>15.8</v>
      </c>
      <c r="H9" s="20">
        <v>14.5</v>
      </c>
      <c r="I9" s="20">
        <v>14.4</v>
      </c>
      <c r="J9" s="20">
        <v>13.7</v>
      </c>
      <c r="K9" s="20">
        <v>13.099999999999998</v>
      </c>
      <c r="L9" s="20">
        <v>10.299999999999999</v>
      </c>
      <c r="M9" s="20">
        <v>11.500000000000002</v>
      </c>
      <c r="N9" s="20">
        <v>16.099999999999998</v>
      </c>
      <c r="O9" s="20">
        <v>17.3</v>
      </c>
      <c r="P9" s="20">
        <v>18.899999999999999</v>
      </c>
      <c r="Q9" s="37">
        <v>25</v>
      </c>
      <c r="R9" s="20">
        <v>26.4</v>
      </c>
      <c r="S9" s="20">
        <f>'Cash and Spot Markets'!S9+'Data and Access Solutions'!S9+'Derivatives Markets'!S9</f>
        <v>26.3</v>
      </c>
      <c r="T9" s="20">
        <f>'Cash and Spot Markets'!T9+'Data and Access Solutions'!T9+'Derivatives Markets'!T9</f>
        <v>23.1</v>
      </c>
      <c r="U9" s="20">
        <f>'Cash and Spot Markets'!U9+'Data and Access Solutions'!U9+'Derivatives Markets'!U9</f>
        <v>23.2</v>
      </c>
      <c r="V9" s="37">
        <f>'Cash and Spot Markets'!V9+'Data and Access Solutions'!V9+'Derivatives Markets'!V9</f>
        <v>25</v>
      </c>
    </row>
    <row r="10" spans="1:22" x14ac:dyDescent="0.25">
      <c r="A10" s="25" t="s">
        <v>22</v>
      </c>
      <c r="B10" s="26">
        <v>921.5</v>
      </c>
      <c r="C10" s="26">
        <v>868.7</v>
      </c>
      <c r="D10" s="26">
        <v>792.7</v>
      </c>
      <c r="E10" s="26">
        <v>844.2</v>
      </c>
      <c r="F10" s="26">
        <v>1010.8</v>
      </c>
      <c r="G10" s="26">
        <v>800.8</v>
      </c>
      <c r="H10" s="26">
        <v>816.80000000000007</v>
      </c>
      <c r="I10" s="26">
        <v>866.40000000000009</v>
      </c>
      <c r="J10" s="26">
        <v>974.5</v>
      </c>
      <c r="K10" s="26">
        <v>985.8</v>
      </c>
      <c r="L10" s="26">
        <v>993.49999999999989</v>
      </c>
      <c r="M10" s="26">
        <v>1004.7000000000002</v>
      </c>
      <c r="N10" s="26">
        <v>988.2</v>
      </c>
      <c r="O10" s="26">
        <v>907.8</v>
      </c>
      <c r="P10" s="26">
        <v>908.8</v>
      </c>
      <c r="Q10" s="26">
        <v>968.7</v>
      </c>
      <c r="R10" s="26">
        <v>957.2</v>
      </c>
      <c r="S10" s="26">
        <f>'Cash and Spot Markets'!S10+'Data and Access Solutions'!S10+'Derivatives Markets'!S10</f>
        <v>974</v>
      </c>
      <c r="T10" s="40">
        <f>'Cash and Spot Markets'!T10+'Data and Access Solutions'!T10+'Derivatives Markets'!T10</f>
        <v>1055.7</v>
      </c>
      <c r="U10" s="40">
        <f>'Cash and Spot Markets'!U10+'Data and Access Solutions'!U10+'Derivatives Markets'!U10</f>
        <v>1107.5999999999999</v>
      </c>
      <c r="V10" s="40">
        <f>'Cash and Spot Markets'!V10+'Data and Access Solutions'!V10+'Derivatives Markets'!V10</f>
        <v>1195</v>
      </c>
    </row>
    <row r="11" spans="1:22" x14ac:dyDescent="0.25">
      <c r="A11" s="23"/>
    </row>
    <row r="12" spans="1:22" x14ac:dyDescent="0.25">
      <c r="A12" s="23" t="s">
        <v>23</v>
      </c>
      <c r="B12" s="20">
        <v>392.40000000000003</v>
      </c>
      <c r="C12" s="20">
        <v>415.6</v>
      </c>
      <c r="D12" s="20">
        <v>359.4</v>
      </c>
      <c r="E12" s="20">
        <v>386.7</v>
      </c>
      <c r="F12" s="20">
        <v>501.79999999999995</v>
      </c>
      <c r="G12" s="20">
        <v>377.9</v>
      </c>
      <c r="H12" s="20">
        <v>375.3</v>
      </c>
      <c r="I12" s="20">
        <v>395.7</v>
      </c>
      <c r="J12" s="20">
        <v>467.5</v>
      </c>
      <c r="K12" s="20">
        <v>429</v>
      </c>
      <c r="L12" s="20">
        <v>392.3</v>
      </c>
      <c r="M12" s="20">
        <v>381.4</v>
      </c>
      <c r="N12" s="20">
        <v>371.8</v>
      </c>
      <c r="O12" s="20">
        <v>337.4</v>
      </c>
      <c r="P12" s="20">
        <v>323.7</v>
      </c>
      <c r="Q12" s="20">
        <v>352.9</v>
      </c>
      <c r="R12" s="20">
        <v>338.8</v>
      </c>
      <c r="S12" s="37">
        <f>'Cash and Spot Markets'!S12+'Data and Access Solutions'!S12+'Derivatives Markets'!S12</f>
        <v>307</v>
      </c>
      <c r="T12" s="20">
        <f>'Cash and Spot Markets'!T12+'Data and Access Solutions'!T12+'Derivatives Markets'!T12</f>
        <v>317.60000000000002</v>
      </c>
      <c r="U12" s="20">
        <f>'Cash and Spot Markets'!U12+'Data and Access Solutions'!U12+'Derivatives Markets'!U12</f>
        <v>365.7</v>
      </c>
      <c r="V12" s="20">
        <f>'Cash and Spot Markets'!V12+'Data and Access Solutions'!V12+'Derivatives Markets'!V12</f>
        <v>394.79999999999995</v>
      </c>
    </row>
    <row r="13" spans="1:22" x14ac:dyDescent="0.25">
      <c r="A13" s="23" t="s">
        <v>24</v>
      </c>
      <c r="B13" s="20">
        <v>16</v>
      </c>
      <c r="C13" s="20">
        <v>17.7</v>
      </c>
      <c r="D13" s="20">
        <v>14.899999999999999</v>
      </c>
      <c r="E13" s="20">
        <v>21.799999999999997</v>
      </c>
      <c r="F13" s="20">
        <v>27.1</v>
      </c>
      <c r="G13" s="20">
        <v>19.899999999999999</v>
      </c>
      <c r="H13" s="20">
        <v>19</v>
      </c>
      <c r="I13" s="20">
        <v>21.8</v>
      </c>
      <c r="J13" s="20">
        <v>22.3</v>
      </c>
      <c r="K13" s="20">
        <v>20.9</v>
      </c>
      <c r="L13" s="20">
        <v>20.2</v>
      </c>
      <c r="M13" s="20">
        <v>19.8</v>
      </c>
      <c r="N13" s="37">
        <v>24</v>
      </c>
      <c r="O13" s="20">
        <v>20.8</v>
      </c>
      <c r="P13" s="20">
        <v>17.8</v>
      </c>
      <c r="Q13" s="20">
        <v>16.5</v>
      </c>
      <c r="R13" s="37">
        <v>16</v>
      </c>
      <c r="S13" s="37">
        <f>'Cash and Spot Markets'!S13+'Data and Access Solutions'!S13+'Derivatives Markets'!S13</f>
        <v>16.600000000000001</v>
      </c>
      <c r="T13" s="37">
        <f>'Cash and Spot Markets'!T13+'Data and Access Solutions'!T13+'Derivatives Markets'!T13</f>
        <v>17.399999999999999</v>
      </c>
      <c r="U13" s="37">
        <f>'Cash and Spot Markets'!U13+'Data and Access Solutions'!U13+'Derivatives Markets'!U13</f>
        <v>18.3</v>
      </c>
      <c r="V13" s="37">
        <f>'Cash and Spot Markets'!V13+'Data and Access Solutions'!V13+'Derivatives Markets'!V13</f>
        <v>19.600000000000001</v>
      </c>
    </row>
    <row r="14" spans="1:22" x14ac:dyDescent="0.25">
      <c r="A14" s="23" t="s">
        <v>25</v>
      </c>
      <c r="B14" s="20">
        <v>127.4</v>
      </c>
      <c r="C14" s="20">
        <v>119</v>
      </c>
      <c r="D14" s="20">
        <v>105.4</v>
      </c>
      <c r="E14" s="20">
        <v>113.2</v>
      </c>
      <c r="F14" s="20">
        <v>91.9</v>
      </c>
      <c r="G14" s="20">
        <v>28.8</v>
      </c>
      <c r="H14" s="20">
        <v>27.900000000000002</v>
      </c>
      <c r="I14" s="20">
        <v>31</v>
      </c>
      <c r="J14" s="20">
        <v>35.700000000000003</v>
      </c>
      <c r="K14" s="20">
        <v>79.600000000000009</v>
      </c>
      <c r="L14" s="20">
        <v>105.4</v>
      </c>
      <c r="M14" s="20">
        <v>109.10000000000001</v>
      </c>
      <c r="N14" s="20">
        <v>74.900000000000006</v>
      </c>
      <c r="O14" s="20">
        <v>34.5</v>
      </c>
      <c r="P14" s="20">
        <v>36.1</v>
      </c>
      <c r="Q14" s="20">
        <v>40.200000000000003</v>
      </c>
      <c r="R14" s="20">
        <v>42.1</v>
      </c>
      <c r="S14" s="20">
        <f>'Cash and Spot Markets'!S14+'Data and Access Solutions'!S14+'Derivatives Markets'!S14</f>
        <v>77.7</v>
      </c>
      <c r="T14" s="20">
        <f>'Cash and Spot Markets'!T14+'Data and Access Solutions'!T14+'Derivatives Markets'!T14</f>
        <v>129.5</v>
      </c>
      <c r="U14" s="20">
        <f>'Cash and Spot Markets'!U14+'Data and Access Solutions'!U14+'Derivatives Markets'!U14</f>
        <v>142.1</v>
      </c>
      <c r="V14" s="20">
        <f>'Cash and Spot Markets'!V14+'Data and Access Solutions'!V14+'Derivatives Markets'!V14</f>
        <v>153.1</v>
      </c>
    </row>
    <row r="15" spans="1:22" x14ac:dyDescent="0.25">
      <c r="A15" s="23" t="s">
        <v>34</v>
      </c>
      <c r="B15" s="20">
        <v>27.400000000000002</v>
      </c>
      <c r="C15" s="20">
        <v>19.400000000000002</v>
      </c>
      <c r="D15" s="20">
        <v>17.600000000000001</v>
      </c>
      <c r="E15" s="20">
        <v>19</v>
      </c>
      <c r="F15" s="20">
        <v>20.3</v>
      </c>
      <c r="G15" s="20">
        <v>20.3</v>
      </c>
      <c r="H15" s="20">
        <v>22</v>
      </c>
      <c r="I15" s="20">
        <v>23.7</v>
      </c>
      <c r="J15" s="20">
        <v>30.9</v>
      </c>
      <c r="K15" s="20">
        <v>32.200000000000003</v>
      </c>
      <c r="L15" s="20">
        <v>33.200000000000003</v>
      </c>
      <c r="M15" s="20">
        <v>37.299999999999997</v>
      </c>
      <c r="N15" s="20">
        <v>46.1</v>
      </c>
      <c r="O15" s="37">
        <v>48</v>
      </c>
      <c r="P15" s="20">
        <v>50.7</v>
      </c>
      <c r="Q15" s="20">
        <v>60.099999999999994</v>
      </c>
      <c r="R15" s="20">
        <v>58.2</v>
      </c>
      <c r="S15" s="20">
        <f>'Cash and Spot Markets'!S15+'Data and Access Solutions'!S15+'Derivatives Markets'!S15</f>
        <v>58.9</v>
      </c>
      <c r="T15" s="20">
        <f>'Cash and Spot Markets'!T15+'Data and Access Solutions'!T15+'Derivatives Markets'!T15</f>
        <v>59.199999999999996</v>
      </c>
      <c r="U15" s="37">
        <f>'Cash and Spot Markets'!U15+'Data and Access Solutions'!U15+'Derivatives Markets'!U15</f>
        <v>57</v>
      </c>
      <c r="V15" s="37">
        <f>'Cash and Spot Markets'!V15+'Data and Access Solutions'!V15+'Derivatives Markets'!V15</f>
        <v>62.3</v>
      </c>
    </row>
    <row r="16" spans="1:22" x14ac:dyDescent="0.25">
      <c r="A16" s="28" t="s">
        <v>26</v>
      </c>
      <c r="B16" s="29">
        <v>563.20000000000005</v>
      </c>
      <c r="C16" s="29">
        <v>571.80000000000007</v>
      </c>
      <c r="D16" s="29">
        <v>500.69999999999993</v>
      </c>
      <c r="E16" s="29">
        <v>537.09999999999991</v>
      </c>
      <c r="F16" s="29">
        <v>645.29999999999995</v>
      </c>
      <c r="G16" s="29">
        <v>450.20000000000005</v>
      </c>
      <c r="H16" s="29">
        <v>447.30000000000007</v>
      </c>
      <c r="I16" s="29">
        <v>475.9</v>
      </c>
      <c r="J16" s="29">
        <v>556.40000000000009</v>
      </c>
      <c r="K16" s="29">
        <v>561.70000000000005</v>
      </c>
      <c r="L16" s="29">
        <v>551.1</v>
      </c>
      <c r="M16" s="29">
        <v>547.6</v>
      </c>
      <c r="N16" s="29">
        <v>516.80000000000007</v>
      </c>
      <c r="O16" s="29">
        <v>440.7</v>
      </c>
      <c r="P16" s="29">
        <v>428.3</v>
      </c>
      <c r="Q16" s="29">
        <v>469.7</v>
      </c>
      <c r="R16" s="29">
        <v>455.1</v>
      </c>
      <c r="S16" s="29">
        <f>'Cash and Spot Markets'!S16+'Data and Access Solutions'!S16+'Derivatives Markets'!S16</f>
        <v>460.2</v>
      </c>
      <c r="T16" s="29">
        <f>'Cash and Spot Markets'!T16+'Data and Access Solutions'!T16+'Derivatives Markets'!T16</f>
        <v>523.70000000000005</v>
      </c>
      <c r="U16" s="29">
        <f>'Cash and Spot Markets'!U16+'Data and Access Solutions'!U16+'Derivatives Markets'!U16</f>
        <v>583.1</v>
      </c>
      <c r="V16" s="29">
        <f>'Cash and Spot Markets'!V16+'Data and Access Solutions'!V16+'Derivatives Markets'!V16</f>
        <v>629.79999999999995</v>
      </c>
    </row>
    <row r="17" spans="1:28" hidden="1" x14ac:dyDescent="0.25">
      <c r="A17" s="30" t="s">
        <v>27</v>
      </c>
      <c r="B17" s="20">
        <v>27.400000000000002</v>
      </c>
      <c r="C17" s="20">
        <v>19.5</v>
      </c>
      <c r="D17" s="20">
        <v>21</v>
      </c>
      <c r="E17" s="20">
        <v>15.4</v>
      </c>
      <c r="F17" s="20">
        <v>24.5</v>
      </c>
      <c r="G17" s="20">
        <v>23.6</v>
      </c>
      <c r="H17" s="20">
        <v>25.099999999999998</v>
      </c>
      <c r="I17" s="20">
        <v>27.4</v>
      </c>
      <c r="J17" s="20">
        <v>30.9</v>
      </c>
      <c r="K17" s="20">
        <v>32.200000000000003</v>
      </c>
      <c r="L17" s="20">
        <v>33.200000000000003</v>
      </c>
      <c r="M17" s="20">
        <v>37.299999999999997</v>
      </c>
      <c r="N17" s="20">
        <v>46.1</v>
      </c>
      <c r="O17" s="20">
        <v>48</v>
      </c>
      <c r="P17" s="20">
        <v>50.7</v>
      </c>
      <c r="Q17" s="20">
        <f>Q15</f>
        <v>60.099999999999994</v>
      </c>
      <c r="R17" s="20">
        <f>R15</f>
        <v>58.2</v>
      </c>
      <c r="S17" s="20">
        <f>'Cash and Spot Markets'!S17+'Data and Access Solutions'!S17+'Derivatives Markets'!S17</f>
        <v>58.7</v>
      </c>
      <c r="T17" s="20">
        <f>'Cash and Spot Markets'!T17+'Data and Access Solutions'!T17+'Derivatives Markets'!T17</f>
        <v>58.4</v>
      </c>
      <c r="U17" s="20">
        <f>'Cash and Spot Markets'!U17+'Data and Access Solutions'!U17+'Derivatives Markets'!U17</f>
        <v>0</v>
      </c>
      <c r="V17" s="20">
        <f>'Cash and Spot Markets'!V17+'Data and Access Solutions'!V17+'Derivatives Markets'!V17</f>
        <v>0</v>
      </c>
    </row>
    <row r="18" spans="1:28" x14ac:dyDescent="0.25">
      <c r="A18" s="31"/>
    </row>
    <row r="19" spans="1:28" ht="15.75" thickBot="1" x14ac:dyDescent="0.3">
      <c r="A19" s="32" t="s">
        <v>29</v>
      </c>
      <c r="B19" s="33">
        <v>358.30000000000007</v>
      </c>
      <c r="C19" s="33">
        <v>296.89999999999998</v>
      </c>
      <c r="D19" s="33">
        <v>292.00000000000006</v>
      </c>
      <c r="E19" s="33">
        <v>307.10000000000014</v>
      </c>
      <c r="F19" s="33">
        <v>365.5</v>
      </c>
      <c r="G19" s="33">
        <v>350.59999999999997</v>
      </c>
      <c r="H19" s="33">
        <v>369.50000000000006</v>
      </c>
      <c r="I19" s="33">
        <v>390.5</v>
      </c>
      <c r="J19" s="33">
        <v>418.09999999999991</v>
      </c>
      <c r="K19" s="33">
        <v>424.1</v>
      </c>
      <c r="L19" s="33">
        <v>442.39999999999986</v>
      </c>
      <c r="M19" s="33">
        <v>457.10000000000014</v>
      </c>
      <c r="N19" s="33">
        <v>471.4</v>
      </c>
      <c r="O19" s="33">
        <v>467.09999999999997</v>
      </c>
      <c r="P19" s="33">
        <v>480.5</v>
      </c>
      <c r="Q19" s="39">
        <f>Q10-Q16</f>
        <v>499.00000000000006</v>
      </c>
      <c r="R19" s="39">
        <f>R10-R16</f>
        <v>502.1</v>
      </c>
      <c r="S19" s="39">
        <f>'Cash and Spot Markets'!S19+'Data and Access Solutions'!S19+'Derivatives Markets'!S19</f>
        <v>513.79999999999995</v>
      </c>
      <c r="T19" s="39">
        <f>'Cash and Spot Markets'!T19+'Data and Access Solutions'!T19+'Derivatives Markets'!T19</f>
        <v>532</v>
      </c>
      <c r="U19" s="39">
        <f>'Cash and Spot Markets'!U19+'Data and Access Solutions'!U19+'Derivatives Markets'!U19</f>
        <v>524.5</v>
      </c>
      <c r="V19" s="39">
        <f>'Cash and Spot Markets'!V19+'Data and Access Solutions'!V19+'Derivatives Markets'!V19</f>
        <v>565.20000000000005</v>
      </c>
    </row>
    <row r="21" spans="1:28" x14ac:dyDescent="0.25">
      <c r="A21" s="20" t="s">
        <v>30</v>
      </c>
      <c r="N21" s="35"/>
      <c r="O21" s="35"/>
    </row>
    <row r="22" spans="1:28" x14ac:dyDescent="0.25">
      <c r="A22" t="s">
        <v>37</v>
      </c>
    </row>
    <row r="24" spans="1:28" x14ac:dyDescent="0.25">
      <c r="Z24" s="35"/>
      <c r="AA24" s="35"/>
      <c r="AB24" s="35"/>
    </row>
    <row r="25" spans="1:28" x14ac:dyDescent="0.25">
      <c r="Z25" s="35"/>
      <c r="AA25" s="35"/>
      <c r="AB25" s="35"/>
    </row>
    <row r="26" spans="1:28" x14ac:dyDescent="0.25">
      <c r="A26" s="23"/>
      <c r="Z26" s="35"/>
      <c r="AA26" s="35"/>
      <c r="AB26" s="35"/>
    </row>
    <row r="27" spans="1:28" x14ac:dyDescent="0.25">
      <c r="Z27" s="35"/>
      <c r="AA27" s="35"/>
      <c r="AB27" s="35"/>
    </row>
    <row r="28" spans="1:28" x14ac:dyDescent="0.25">
      <c r="B28" s="17"/>
      <c r="C28" s="18"/>
      <c r="D28" s="17"/>
      <c r="P28" s="41"/>
      <c r="Q28" s="41"/>
    </row>
    <row r="29" spans="1:28" x14ac:dyDescent="0.25">
      <c r="B29" s="17"/>
      <c r="C29" s="17"/>
      <c r="D29" s="17"/>
      <c r="P29" s="41"/>
      <c r="Q29" s="41"/>
    </row>
    <row r="30" spans="1:28" ht="8.25" customHeight="1" x14ac:dyDescent="0.25">
      <c r="B30" s="17"/>
      <c r="C30" s="17"/>
      <c r="D30" s="17"/>
      <c r="P30" s="41"/>
      <c r="Q30" s="41"/>
    </row>
    <row r="31" spans="1:28" x14ac:dyDescent="0.25">
      <c r="B31" s="17"/>
      <c r="C31" s="18"/>
      <c r="D31" s="17"/>
      <c r="P31" s="41"/>
      <c r="Q31" s="41"/>
    </row>
    <row r="32" spans="1:28" x14ac:dyDescent="0.25">
      <c r="B32" s="17"/>
      <c r="C32" s="17"/>
      <c r="D32" s="17"/>
      <c r="P32" s="41"/>
      <c r="Q32" s="41"/>
    </row>
    <row r="33" spans="16:17" x14ac:dyDescent="0.25">
      <c r="P33" s="41"/>
      <c r="Q33" s="41"/>
    </row>
    <row r="34" spans="16:17" x14ac:dyDescent="0.25">
      <c r="P34" s="41"/>
      <c r="Q34" s="41"/>
    </row>
    <row r="35" spans="16:17" x14ac:dyDescent="0.25">
      <c r="P35" s="41"/>
      <c r="Q35" s="41"/>
    </row>
    <row r="36" spans="16:17" x14ac:dyDescent="0.25">
      <c r="P36" s="41"/>
      <c r="Q36" s="41"/>
    </row>
    <row r="37" spans="16:17" x14ac:dyDescent="0.25">
      <c r="P37" s="41"/>
      <c r="Q37" s="41"/>
    </row>
    <row r="38" spans="16:17" x14ac:dyDescent="0.25">
      <c r="P38" s="41"/>
      <c r="Q38" s="41"/>
    </row>
    <row r="39" spans="16:17" x14ac:dyDescent="0.25">
      <c r="P39" s="41"/>
      <c r="Q39" s="41"/>
    </row>
    <row r="40" spans="16:17" x14ac:dyDescent="0.25">
      <c r="P40" s="41"/>
      <c r="Q40" s="41"/>
    </row>
    <row r="41" spans="16:17" x14ac:dyDescent="0.25">
      <c r="P41" s="41"/>
      <c r="Q41" s="41"/>
    </row>
    <row r="42" spans="16:17" x14ac:dyDescent="0.25">
      <c r="P42" s="41"/>
      <c r="Q42" s="41"/>
    </row>
    <row r="43" spans="16:17" x14ac:dyDescent="0.25">
      <c r="P43" s="41"/>
      <c r="Q43" s="41"/>
    </row>
    <row r="44" spans="16:17" x14ac:dyDescent="0.25">
      <c r="P44" s="41"/>
      <c r="Q44" s="41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CD392FC9FA74E83ECA5FFADFD2B88" ma:contentTypeVersion="15" ma:contentTypeDescription="Create a new document." ma:contentTypeScope="" ma:versionID="de9e99b0525e98259768e69bb2b4c9bf">
  <xsd:schema xmlns:xsd="http://www.w3.org/2001/XMLSchema" xmlns:xs="http://www.w3.org/2001/XMLSchema" xmlns:p="http://schemas.microsoft.com/office/2006/metadata/properties" xmlns:ns1="http://schemas.microsoft.com/sharepoint/v3" xmlns:ns2="7c687a5d-00db-4c4b-adb1-634fc76e6e83" xmlns:ns3="4c38a346-7e7d-45ba-b4d8-b03a6ebd4a38" targetNamespace="http://schemas.microsoft.com/office/2006/metadata/properties" ma:root="true" ma:fieldsID="c2933108336f5115fa56780429f112e9" ns1:_="" ns2:_="" ns3:_="">
    <xsd:import namespace="http://schemas.microsoft.com/sharepoint/v3"/>
    <xsd:import namespace="7c687a5d-00db-4c4b-adb1-634fc76e6e83"/>
    <xsd:import namespace="4c38a346-7e7d-45ba-b4d8-b03a6ebd4a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87a5d-00db-4c4b-adb1-634fc76e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e14640-9a31-43cd-b63a-c68e00fb3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8a346-7e7d-45ba-b4d8-b03a6ebd4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8f677f-523a-4d86-9223-9fb3227b1e9a}" ma:internalName="TaxCatchAll" ma:showField="CatchAllData" ma:web="4c38a346-7e7d-45ba-b4d8-b03a6ebd4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87a5d-00db-4c4b-adb1-634fc76e6e83">
      <Terms xmlns="http://schemas.microsoft.com/office/infopath/2007/PartnerControls"/>
    </lcf76f155ced4ddcb4097134ff3c332f>
    <TaxCatchAll xmlns="4c38a346-7e7d-45ba-b4d8-b03a6ebd4a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E5512E-7730-4AF4-9203-646777F2B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687a5d-00db-4c4b-adb1-634fc76e6e83"/>
    <ds:schemaRef ds:uri="4c38a346-7e7d-45ba-b4d8-b03a6ebd4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8D86AF-4E65-4222-AC0A-E330E4BE3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2536A-981A-4488-8BF1-F38DC5254D1E}">
  <ds:schemaRefs>
    <ds:schemaRef ds:uri="http://schemas.openxmlformats.org/package/2006/metadata/core-properties"/>
    <ds:schemaRef ds:uri="4c38a346-7e7d-45ba-b4d8-b03a6ebd4a3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7c687a5d-00db-4c4b-adb1-634fc76e6e83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Kenneth</dc:creator>
  <cp:keywords/>
  <dc:description/>
  <cp:lastModifiedBy>Wu, Katherine</cp:lastModifiedBy>
  <cp:revision/>
  <dcterms:created xsi:type="dcterms:W3CDTF">2022-04-08T14:34:30Z</dcterms:created>
  <dcterms:modified xsi:type="dcterms:W3CDTF">2025-04-21T17:44:45Z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0x0101003EECD392FC9FA74E83ECA5FFADFD2B88</vt:lpwstr>
  </property>
  <property fmtid="{D5CDD505-2E9C-101B-9397-08002B2CF9AE}" pid="4" name="MediaServiceImageTags">
    <vt:lpwstr/>
  </property>
</Properties>
</file>