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/>
  <mc:AlternateContent xmlns:mc="http://schemas.openxmlformats.org/markup-compatibility/2006">
    <mc:Choice Requires="x15">
      <x15ac:absPath xmlns:x15ac="http://schemas.microsoft.com/office/spreadsheetml/2010/11/ac" url="W:\CF&amp;IR\CF &amp; IR\IR\02 Roadshows and presentations\Præsentationer\2020Q1\For web 11 March\"/>
    </mc:Choice>
  </mc:AlternateContent>
  <xr:revisionPtr revIDLastSave="0" documentId="13_ncr:1_{8BFD0E39-270A-43ED-B7F6-CEACF7275D13}" xr6:coauthVersionLast="45" xr6:coauthVersionMax="45" xr10:uidLastSave="{00000000-0000-0000-0000-000000000000}"/>
  <bookViews>
    <workbookView xWindow="-120" yWindow="-120" windowWidth="51840" windowHeight="21240" tabRatio="685" xr2:uid="{00000000-000D-0000-FFFF-FFFF00000000}"/>
  </bookViews>
  <sheets>
    <sheet name="Key figures" sheetId="4" r:id="rId1"/>
    <sheet name="P&amp;L" sheetId="1" r:id="rId2"/>
    <sheet name="Coverage" sheetId="5" r:id="rId3"/>
    <sheet name="Segment details" sheetId="6" r:id="rId4"/>
    <sheet name="Fleet overview" sheetId="7" r:id="rId5"/>
    <sheet name="Balance" sheetId="2" r:id="rId6"/>
    <sheet name="Cash flow" sheetId="3" r:id="rId7"/>
    <sheet name="Fleet list as of 31 Dec 2019" sheetId="8" r:id="rId8"/>
    <sheet name="Debt facility overview" sheetId="9" r:id="rId9"/>
  </sheets>
  <externalReferences>
    <externalReference r:id="rId10"/>
    <externalReference r:id="rId11"/>
  </externalReferences>
  <definedNames>
    <definedName name="_10MAKRO_RES_BALAN" localSheetId="6">'Cash flow'!#REF!</definedName>
    <definedName name="_11MAKRO_RES_BALAN" localSheetId="1">'P&amp;L'!#REF!</definedName>
    <definedName name="_12MAKRO_RES_BALAN" localSheetId="5">'[1]DK Regnskab'!#REF!</definedName>
    <definedName name="_12MAKRO_RES_BALAN" localSheetId="6">'[1]DK Regnskab'!#REF!</definedName>
    <definedName name="_12MAKRO_RES_BALAN" localSheetId="1">'[1]DK Regnskab'!#REF!</definedName>
    <definedName name="_12MAKRO_RES_BALAN">'[1]DK Regnskab'!#REF!</definedName>
    <definedName name="_13PENGE_1" localSheetId="5">Balance!#REF!</definedName>
    <definedName name="_15PENGE_1" localSheetId="6">'Cash flow'!$A$5:$D$48</definedName>
    <definedName name="_16PENGE_1" localSheetId="1">'P&amp;L'!#REF!</definedName>
    <definedName name="_17PENGE_1" localSheetId="5">#REF!</definedName>
    <definedName name="_17PENGE_1" localSheetId="6">#REF!</definedName>
    <definedName name="_17PENGE_1" localSheetId="1">#REF!</definedName>
    <definedName name="_17PENGE_1">#REF!</definedName>
    <definedName name="_18PÅTEGN_1" localSheetId="5">Balance!#REF!</definedName>
    <definedName name="_1MAKRO_NOTER" localSheetId="5">Balance!#REF!</definedName>
    <definedName name="_20PÅTEGN_1" localSheetId="6">'Cash flow'!#REF!</definedName>
    <definedName name="_21PÅTEGN_1" localSheetId="1">'P&amp;L'!#REF!</definedName>
    <definedName name="_22PÅTEGN_1" localSheetId="5">#REF!</definedName>
    <definedName name="_22PÅTEGN_1" localSheetId="6">#REF!</definedName>
    <definedName name="_22PÅTEGN_1" localSheetId="1">#REF!</definedName>
    <definedName name="_22PÅTEGN_1">#REF!</definedName>
    <definedName name="_4MAKRO_NOTER" localSheetId="6">'Cash flow'!#REF!</definedName>
    <definedName name="_5MAKRO_NOTER" localSheetId="1">'P&amp;L'!#REF!</definedName>
    <definedName name="_6MAKRO_NOTER" localSheetId="5">'[1]DK Regnskab'!#REF!</definedName>
    <definedName name="_6MAKRO_NOTER" localSheetId="6">'[1]DK Regnskab'!#REF!</definedName>
    <definedName name="_6MAKRO_NOTER" localSheetId="1">'[1]DK Regnskab'!#REF!</definedName>
    <definedName name="_6MAKRO_NOTER">'[1]DK Regnskab'!#REF!</definedName>
    <definedName name="_7MAKRO_RES_BALAN" localSheetId="5">Balance!#REF!</definedName>
    <definedName name="BALAKT" localSheetId="5">Balance!$A$2:$E$42</definedName>
    <definedName name="BALAKT" localSheetId="6">'Cash flow'!#REF!</definedName>
    <definedName name="BALAKT" localSheetId="1">'P&amp;L'!#REF!</definedName>
    <definedName name="BALAKT">#REF!</definedName>
    <definedName name="BALPAS" localSheetId="5">Balance!$H$4:$K$13</definedName>
    <definedName name="BALPAS" localSheetId="6">'Cash flow'!#REF!</definedName>
    <definedName name="BALPAS" localSheetId="1">'P&amp;L'!#REF!</definedName>
    <definedName name="BALPAS">#REF!</definedName>
    <definedName name="CurrCash">[2]Balance!$E$34</definedName>
    <definedName name="CurrEQ">[2]Balance!$E$60</definedName>
    <definedName name="CurrNCA">[2]Balance!$E$27</definedName>
    <definedName name="CurrTA">[2]Balance!$E$41</definedName>
    <definedName name="CurrTL">[2]Balance!$E$82</definedName>
    <definedName name="FORSIDE" localSheetId="5">Balance!#REF!</definedName>
    <definedName name="FORSIDE" localSheetId="6">'Cash flow'!#REF!</definedName>
    <definedName name="FORSIDE" localSheetId="1">'P&amp;L'!#REF!</definedName>
    <definedName name="FORSIDE">#REF!</definedName>
    <definedName name="HOVEDTAL" localSheetId="5">Balance!#REF!</definedName>
    <definedName name="HOVEDTAL" localSheetId="6">'Cash flow'!#REF!</definedName>
    <definedName name="HOVEDTAL" localSheetId="1">'P&amp;L'!#REF!</definedName>
    <definedName name="HOVEDTAL">#REF!</definedName>
    <definedName name="KOL" localSheetId="5">#REF!</definedName>
    <definedName name="KOL" localSheetId="6">#REF!</definedName>
    <definedName name="KOL" localSheetId="1">#REF!</definedName>
    <definedName name="KOL">#REF!</definedName>
    <definedName name="MAKRO" localSheetId="5">Balance!#REF!</definedName>
    <definedName name="MAKRO" localSheetId="6">'Cash flow'!#REF!</definedName>
    <definedName name="MAKRO" localSheetId="1">'P&amp;L'!#REF!</definedName>
    <definedName name="MAKRO">'[1]DK Regnskab'!#REF!</definedName>
    <definedName name="NOTE1" localSheetId="5">Balance!#REF!</definedName>
    <definedName name="NOTE1" localSheetId="6">'Cash flow'!#REF!</definedName>
    <definedName name="NOTE1" localSheetId="1">'P&amp;L'!#REF!</definedName>
    <definedName name="NOTE1">#REF!</definedName>
    <definedName name="NOTE2" localSheetId="5">Balance!#REF!</definedName>
    <definedName name="NOTE2" localSheetId="6">'Cash flow'!#REF!</definedName>
    <definedName name="NOTE2" localSheetId="1">'P&amp;L'!#REF!</definedName>
    <definedName name="NOTE2">#REF!</definedName>
    <definedName name="NOTE3" localSheetId="5">Balance!#REF!</definedName>
    <definedName name="NOTE3" localSheetId="6">'Cash flow'!#REF!</definedName>
    <definedName name="NOTE3" localSheetId="1">'P&amp;L'!#REF!</definedName>
    <definedName name="NOTE3">'[1]DK Regnskab'!#REF!</definedName>
    <definedName name="NOTE4" localSheetId="5">Balance!#REF!</definedName>
    <definedName name="NOTE4" localSheetId="6">'Cash flow'!#REF!</definedName>
    <definedName name="NOTE4" localSheetId="1">'P&amp;L'!#REF!</definedName>
    <definedName name="NOTE4">#REF!</definedName>
    <definedName name="NOTE5" localSheetId="5">Balance!#REF!</definedName>
    <definedName name="NOTE5" localSheetId="6">'Cash flow'!#REF!</definedName>
    <definedName name="NOTE5" localSheetId="1">'P&amp;L'!#REF!</definedName>
    <definedName name="NOTE5">#REF!</definedName>
    <definedName name="_xlnm.Print_Area" localSheetId="5">Balance!$A$1:$K$42</definedName>
    <definedName name="_xlnm.Print_Area" localSheetId="6">'Cash flow'!$B$1:$F$48</definedName>
    <definedName name="_xlnm.Print_Area" localSheetId="1">'P&amp;L'!$B$1:$I$36</definedName>
    <definedName name="RESOPG" localSheetId="5">Balance!#REF!</definedName>
    <definedName name="RESOPG" localSheetId="6">'Cash flow'!#REF!</definedName>
    <definedName name="RESOPG" localSheetId="1">'P&amp;L'!$B$2:$I$36</definedName>
    <definedName name="RESOPG">#REF!</definedName>
    <definedName name="Z_20905FB9_D124_4DF9_893B_E842D71BA875_.wvu.PrintArea" localSheetId="5" hidden="1">Balance!$A$1:$K$42</definedName>
    <definedName name="Z_20905FB9_D124_4DF9_893B_E842D71BA875_.wvu.PrintArea" localSheetId="6" hidden="1">'Cash flow'!$B$1:$F$48</definedName>
    <definedName name="Z_20905FB9_D124_4DF9_893B_E842D71BA875_.wvu.PrintArea" localSheetId="1" hidden="1">'P&amp;L'!$B$1:$I$36</definedName>
    <definedName name="Z_20905FB9_D124_4DF9_893B_E842D71BA875_.wvu.Rows" localSheetId="5" hidden="1">Balance!$28:$28</definedName>
    <definedName name="Z_20905FB9_D124_4DF9_893B_E842D71BA875_.wvu.Rows" localSheetId="6" hidden="1">'Cash flow'!#REF!,'Cash flow'!#REF!</definedName>
    <definedName name="Z_20905FB9_D124_4DF9_893B_E842D71BA875_.wvu.Rows" localSheetId="1" hidden="1">'P&amp;L'!$17:$17,'P&amp;L'!$24:$24</definedName>
    <definedName name="Z_BBD2A225_DBF2_45D1_AA01_09B3C3C1EE37_.wvu.PrintArea" localSheetId="5" hidden="1">Balance!$A$1:$K$42</definedName>
    <definedName name="Z_BBD2A225_DBF2_45D1_AA01_09B3C3C1EE37_.wvu.PrintArea" localSheetId="6" hidden="1">'Cash flow'!$B$1:$F$48</definedName>
    <definedName name="Z_BBD2A225_DBF2_45D1_AA01_09B3C3C1EE37_.wvu.PrintArea" localSheetId="1" hidden="1">'P&amp;L'!$B$1:$I$36</definedName>
    <definedName name="Z_BBD2A225_DBF2_45D1_AA01_09B3C3C1EE37_.wvu.Rows" localSheetId="5" hidden="1">Balance!$28:$28</definedName>
    <definedName name="Z_BBD2A225_DBF2_45D1_AA01_09B3C3C1EE37_.wvu.Rows" localSheetId="6" hidden="1">'Cash flow'!#REF!,'Cash flow'!#REF!</definedName>
    <definedName name="Z_BBD2A225_DBF2_45D1_AA01_09B3C3C1EE37_.wvu.Rows" localSheetId="1" hidden="1">'P&amp;L'!$17:$17,'P&amp;L'!$24:$24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9" i="4" l="1"/>
  <c r="E28" i="4" l="1"/>
  <c r="E27" i="4"/>
  <c r="E26" i="4"/>
  <c r="E18" i="4" l="1"/>
  <c r="E19" i="4"/>
  <c r="E20" i="4"/>
  <c r="E21" i="4"/>
  <c r="E22" i="4"/>
  <c r="E17" i="4"/>
  <c r="J8" i="7" l="1"/>
  <c r="J17" i="7"/>
  <c r="J16" i="7"/>
  <c r="J15" i="7"/>
  <c r="J14" i="7"/>
  <c r="J10" i="7"/>
  <c r="J9" i="7"/>
  <c r="J7" i="7"/>
  <c r="H10" i="7"/>
  <c r="H9" i="7"/>
  <c r="H8" i="7"/>
  <c r="H7" i="7"/>
  <c r="F10" i="7"/>
  <c r="F9" i="7"/>
  <c r="F8" i="7"/>
  <c r="F7" i="7"/>
  <c r="F17" i="7"/>
  <c r="F16" i="7"/>
  <c r="F15" i="7"/>
  <c r="F14" i="7"/>
  <c r="H17" i="7"/>
  <c r="H16" i="7"/>
  <c r="H15" i="7"/>
  <c r="H14" i="7"/>
  <c r="K11" i="7"/>
  <c r="I11" i="7"/>
  <c r="G11" i="7"/>
  <c r="E11" i="7"/>
  <c r="K18" i="7"/>
  <c r="I18" i="7"/>
  <c r="G18" i="7"/>
  <c r="E18" i="7"/>
  <c r="F18" i="7" l="1"/>
  <c r="G20" i="7"/>
  <c r="K20" i="7"/>
  <c r="H18" i="7"/>
  <c r="J18" i="7"/>
  <c r="E20" i="7"/>
  <c r="F11" i="7"/>
  <c r="H11" i="7"/>
  <c r="J11" i="7"/>
  <c r="I20" i="7"/>
  <c r="F20" i="7" l="1"/>
  <c r="H20" i="7"/>
  <c r="J20" i="7"/>
</calcChain>
</file>

<file path=xl/sharedStrings.xml><?xml version="1.0" encoding="utf-8"?>
<sst xmlns="http://schemas.openxmlformats.org/spreadsheetml/2006/main" count="644" uniqueCount="360">
  <si>
    <t>USDm</t>
  </si>
  <si>
    <t>Revenue</t>
  </si>
  <si>
    <t>Port expenses, bunkers and commissions</t>
  </si>
  <si>
    <t>Charter hire</t>
  </si>
  <si>
    <t>Operating expenses</t>
  </si>
  <si>
    <t>Profit from sale of vessels</t>
  </si>
  <si>
    <t>Administrative expenses</t>
  </si>
  <si>
    <t>Other operating expenses</t>
  </si>
  <si>
    <t>Impairment losses on tangible and intangible assets</t>
  </si>
  <si>
    <t>Financial income</t>
  </si>
  <si>
    <t>Financial expenses</t>
  </si>
  <si>
    <t>NON-CURRENT ASSETS</t>
  </si>
  <si>
    <t>EQUITY</t>
  </si>
  <si>
    <t>Common shares</t>
  </si>
  <si>
    <t>Treasury shares</t>
  </si>
  <si>
    <t>Hedging reserves</t>
  </si>
  <si>
    <t>Tangible fixed assets</t>
  </si>
  <si>
    <t>Translation reserves</t>
  </si>
  <si>
    <t>Vessels and capitalized dry-docking</t>
  </si>
  <si>
    <t>Retained profit</t>
  </si>
  <si>
    <t>Prepayments on vessels</t>
  </si>
  <si>
    <t>Other plant and operating equipment</t>
  </si>
  <si>
    <t>Total tangible fixed assets</t>
  </si>
  <si>
    <t>LIABILITIES</t>
  </si>
  <si>
    <t>NON-CURRENT LIABILITIES</t>
  </si>
  <si>
    <t>Financial assets</t>
  </si>
  <si>
    <t>Deferred tax liability</t>
  </si>
  <si>
    <t>Investment in joint ventures</t>
  </si>
  <si>
    <t>Total financial assets</t>
  </si>
  <si>
    <t>CURRENT LIABILITIES</t>
  </si>
  <si>
    <t>CURRENT ASSETS</t>
  </si>
  <si>
    <t>Bunkers</t>
  </si>
  <si>
    <t>Freight receivables</t>
  </si>
  <si>
    <t>Trade payables</t>
  </si>
  <si>
    <t>Other receivables</t>
  </si>
  <si>
    <t>Current tax liabilities</t>
  </si>
  <si>
    <t>Prepayments</t>
  </si>
  <si>
    <t>Other liabilities</t>
  </si>
  <si>
    <t>Cash and cash equivalents</t>
  </si>
  <si>
    <t>Deferred income</t>
  </si>
  <si>
    <t>Assets held-for-sale</t>
  </si>
  <si>
    <t>TOTAL CURRENT LIABILITIES</t>
  </si>
  <si>
    <t>TOTAL ASSETS</t>
  </si>
  <si>
    <t>TOTAL EQUITY AND LIABILITIES</t>
  </si>
  <si>
    <t>Dividends received from joint ventures</t>
  </si>
  <si>
    <t>Interest received and exchange rate gains</t>
  </si>
  <si>
    <t>Interest paid and exchange rate losses</t>
  </si>
  <si>
    <t>Change in bunkers, accounts receivables and payables</t>
  </si>
  <si>
    <t>Net cash flow from operating activities</t>
  </si>
  <si>
    <t>Investment in tangible fixed assets</t>
  </si>
  <si>
    <t>Net cash flow from investing activities</t>
  </si>
  <si>
    <t>Transaction costs share issue</t>
  </si>
  <si>
    <t>Dividend paid</t>
  </si>
  <si>
    <t>Net cash flow from financing activities</t>
  </si>
  <si>
    <t>Net cash flow from operating, investing and financing activities</t>
  </si>
  <si>
    <t>Built</t>
  </si>
  <si>
    <t>Tanker</t>
  </si>
  <si>
    <t>LR2</t>
  </si>
  <si>
    <t>TORM KRISTINA</t>
  </si>
  <si>
    <t>TORM GUDRUN</t>
  </si>
  <si>
    <t>TORM INGEBORG</t>
  </si>
  <si>
    <t>TORM VALBORG</t>
  </si>
  <si>
    <t>TORM MARINA</t>
  </si>
  <si>
    <t>TORM MAREN</t>
  </si>
  <si>
    <t>TORM MATHILDE</t>
  </si>
  <si>
    <t>LR1</t>
  </si>
  <si>
    <t>TORM SARA</t>
  </si>
  <si>
    <t>TORM ESTRID</t>
  </si>
  <si>
    <t>TORM EMILIE</t>
  </si>
  <si>
    <t>TORM ISMINI</t>
  </si>
  <si>
    <t>TORM SIGNE</t>
  </si>
  <si>
    <t>TORM SOFIA</t>
  </si>
  <si>
    <t>TORM VENTURE</t>
  </si>
  <si>
    <t>MR</t>
  </si>
  <si>
    <t>TORM CAROLINE</t>
  </si>
  <si>
    <t>TORM GERTRUD</t>
  </si>
  <si>
    <t>TORM GERD</t>
  </si>
  <si>
    <t>TORM THYRA</t>
  </si>
  <si>
    <t>TORM FREYA</t>
  </si>
  <si>
    <t>TORM MOSELLE</t>
  </si>
  <si>
    <t>TORM CAMILLA</t>
  </si>
  <si>
    <t>TORM CARINA</t>
  </si>
  <si>
    <t>TORM HORIZON</t>
  </si>
  <si>
    <t>TORM HELVIG</t>
  </si>
  <si>
    <t>TORM RAGNHILD</t>
  </si>
  <si>
    <t>TORM THAMES</t>
  </si>
  <si>
    <t>TORM RESILIENCE</t>
  </si>
  <si>
    <t>TORM ERIC</t>
  </si>
  <si>
    <t>TORM KANSAS</t>
  </si>
  <si>
    <t>TORM REPUBLICAN</t>
  </si>
  <si>
    <t>TORM PLATTE</t>
  </si>
  <si>
    <t>TORM LOKE</t>
  </si>
  <si>
    <t>TORM HARDRADA</t>
  </si>
  <si>
    <t>TORM LAURA</t>
  </si>
  <si>
    <t>TORM LENE</t>
  </si>
  <si>
    <t>TORM LOTTE</t>
  </si>
  <si>
    <t>TORM LOUISE</t>
  </si>
  <si>
    <t>TORM LILLY</t>
  </si>
  <si>
    <t>TORM ATLANTIC</t>
  </si>
  <si>
    <t>TORM ASLAUG</t>
  </si>
  <si>
    <t>TORM AGNETE</t>
  </si>
  <si>
    <t>TORM ALMENA</t>
  </si>
  <si>
    <t>TORM AGNES</t>
  </si>
  <si>
    <t>TORM AMALIE</t>
  </si>
  <si>
    <t>TORM ARAWA</t>
  </si>
  <si>
    <t>TORM ANABEL</t>
  </si>
  <si>
    <t>TORM ASTRID</t>
  </si>
  <si>
    <t>TORM THOR</t>
  </si>
  <si>
    <t>TORM TIMOTHY</t>
  </si>
  <si>
    <t>TORM THUNDER</t>
  </si>
  <si>
    <t>TORM TROILUS</t>
  </si>
  <si>
    <t>TORM TEVERE</t>
  </si>
  <si>
    <t>TORM GYDA</t>
  </si>
  <si>
    <t># of vessels</t>
  </si>
  <si>
    <t>Changes</t>
  </si>
  <si>
    <t>EoY 2019</t>
  </si>
  <si>
    <t>Owned vessels</t>
  </si>
  <si>
    <t>Handysize</t>
  </si>
  <si>
    <t>Total</t>
  </si>
  <si>
    <t>Charter-in vessels</t>
  </si>
  <si>
    <t>Total fleet</t>
  </si>
  <si>
    <t>Available earning days</t>
  </si>
  <si>
    <t>Coverage of earning days</t>
  </si>
  <si>
    <t>Covered and chartered-in days in TORM</t>
  </si>
  <si>
    <t>Total physical days</t>
  </si>
  <si>
    <t>Covered days</t>
  </si>
  <si>
    <t>Covered, %</t>
  </si>
  <si>
    <t>Financial items</t>
  </si>
  <si>
    <t>Profit/(loss) before tax</t>
  </si>
  <si>
    <t>Net profit/(loss) for the year</t>
  </si>
  <si>
    <t>Net profit/(loss) for the year excl. Impairment charges</t>
  </si>
  <si>
    <t>Non-current assets</t>
  </si>
  <si>
    <t>Total assets</t>
  </si>
  <si>
    <t>Equity</t>
  </si>
  <si>
    <t>Total liabilities</t>
  </si>
  <si>
    <t>Gross margins:</t>
  </si>
  <si>
    <t xml:space="preserve">    TCE</t>
  </si>
  <si>
    <t xml:space="preserve">    Gross profit</t>
  </si>
  <si>
    <t xml:space="preserve">    EBITDA</t>
  </si>
  <si>
    <t xml:space="preserve">    Operating profit/(loss)</t>
  </si>
  <si>
    <t>Return on Equity (RoE)</t>
  </si>
  <si>
    <t>Return on Invested Capital (RoIC)</t>
  </si>
  <si>
    <t>Equity ratio</t>
  </si>
  <si>
    <t>Earnings per share, EPS (USD)</t>
  </si>
  <si>
    <t>Diluted earnings/(loss) per share, EPS (USD)</t>
  </si>
  <si>
    <t>Dividend per share (USD)</t>
  </si>
  <si>
    <t>Stock price in DKK, end of period (per share of USD 0.01)</t>
  </si>
  <si>
    <t>Number of shares (excluding treasury shares), end of period (million)</t>
  </si>
  <si>
    <t>Number of shares (excluding treasury shares), average (million)</t>
  </si>
  <si>
    <t>Share of profit/(loss) from joint ventures</t>
  </si>
  <si>
    <t xml:space="preserve">Depreciation  </t>
  </si>
  <si>
    <t>Operating profit/(loss) (EBIT)</t>
  </si>
  <si>
    <t xml:space="preserve">Tax </t>
  </si>
  <si>
    <t xml:space="preserve"> </t>
  </si>
  <si>
    <t>EARNINGS PER SHARE</t>
  </si>
  <si>
    <t>Basic earnings/(loss) per share (USD)</t>
  </si>
  <si>
    <t>Diluted earnings/(loss) per share (USD)</t>
  </si>
  <si>
    <t>Note</t>
  </si>
  <si>
    <t>Other investments</t>
  </si>
  <si>
    <t>Current assets, excluding assets held-for-sale</t>
  </si>
  <si>
    <t>Total current liabilities</t>
  </si>
  <si>
    <t>Sale of tangible fixed assets</t>
  </si>
  <si>
    <t>TORM SOVEREIGN</t>
  </si>
  <si>
    <t>TORM SUPREME</t>
  </si>
  <si>
    <t>EoY 2020</t>
  </si>
  <si>
    <t>LR2 vessels</t>
  </si>
  <si>
    <t>LR1 vessels</t>
  </si>
  <si>
    <t>MR vessels</t>
  </si>
  <si>
    <t>Charter-in and leaseback days at fixed rate</t>
  </si>
  <si>
    <t>USD '000</t>
  </si>
  <si>
    <t>3, 4</t>
  </si>
  <si>
    <t>INCOME STATEMENT (USDM)</t>
  </si>
  <si>
    <t>BALANCE SHEET (USDM)</t>
  </si>
  <si>
    <t>KEY FIGURES</t>
  </si>
  <si>
    <t>Time charter equivalent earnings (TCE) ¹⁾</t>
  </si>
  <si>
    <t>Gross profit ¹⁾</t>
  </si>
  <si>
    <t>EBITDA ¹⁾</t>
  </si>
  <si>
    <t>Invested capital ¹⁾</t>
  </si>
  <si>
    <t>Net interest-bearing debt ¹⁾</t>
  </si>
  <si>
    <t>KEY FINANCIAL FIGURES ¹⁾</t>
  </si>
  <si>
    <t>SHARE-RELATED KEY FIGURES ¹⁾</t>
  </si>
  <si>
    <t>Net Asset Value per share (NAV/share) ²⁾</t>
  </si>
  <si>
    <t xml:space="preserve">CONSOLIDATED INCOME STATEMENT </t>
  </si>
  <si>
    <t>1 JANUARY - 31 DECEMBER</t>
  </si>
  <si>
    <t>As of 31 December 2018</t>
  </si>
  <si>
    <t>Owned days</t>
  </si>
  <si>
    <t>Covered rates, USD/day</t>
  </si>
  <si>
    <t>Fair value of freight rate contracts that are mark-to-market in the income statement (USDm):</t>
  </si>
  <si>
    <t>Actual no. of days can vary from projected no. of days primarily due to vessel sales and delays of vessel deliveries.</t>
  </si>
  <si>
    <t>Owned</t>
  </si>
  <si>
    <t>T/C</t>
  </si>
  <si>
    <t>Spot rates ¹⁾</t>
  </si>
  <si>
    <t xml:space="preserve">TCE per earning day ²⁾ </t>
  </si>
  <si>
    <t>EARNINGS DATA</t>
  </si>
  <si>
    <t>Full year</t>
  </si>
  <si>
    <t>Q1</t>
  </si>
  <si>
    <t>Q2</t>
  </si>
  <si>
    <t>Q3</t>
  </si>
  <si>
    <t>Q4</t>
  </si>
  <si>
    <t>% change</t>
  </si>
  <si>
    <t>full year</t>
  </si>
  <si>
    <t>Handysize vessels</t>
  </si>
  <si>
    <t>²⁾ TCE = Time Charter Equivalent Earnings = Gross freight income less bunker, commissions and port expenses.</t>
  </si>
  <si>
    <t>EoY 2021</t>
  </si>
  <si>
    <t>AT 31 DECEMBER</t>
  </si>
  <si>
    <t>CONSOLIDATED BALANCE SHEET</t>
  </si>
  <si>
    <t>ASSETS</t>
  </si>
  <si>
    <t>EQUITY AND LIABILITIES</t>
  </si>
  <si>
    <t>Total non-current liabilities</t>
  </si>
  <si>
    <t>Total equity</t>
  </si>
  <si>
    <t>Total current assests</t>
  </si>
  <si>
    <t>Total non-current assets</t>
  </si>
  <si>
    <t>Share premium</t>
  </si>
  <si>
    <t>CONSOLIDATED CASH FLOW STATEMENT</t>
  </si>
  <si>
    <t>CASH FLOW FROM OPERATING ACTIVITIES</t>
  </si>
  <si>
    <t>Income taxes paid</t>
  </si>
  <si>
    <t>CASH FLOW FROM INVESTING ACTIVITIES</t>
  </si>
  <si>
    <t>CASH FLOW FROM FINANCING ACTIVITIES</t>
  </si>
  <si>
    <t>Capital increase</t>
  </si>
  <si>
    <t>Change in restricted cash</t>
  </si>
  <si>
    <t>Cash and cash equivalents as of 1 January</t>
  </si>
  <si>
    <t>Cash and cash equivalents as of 31 December</t>
  </si>
  <si>
    <t>Restricted cash as of 31 December</t>
  </si>
  <si>
    <t>Cash and cash equivalents including restricted cash as of 31 December</t>
  </si>
  <si>
    <t>TORM FLEET OVERVIEW</t>
  </si>
  <si>
    <t>Vessel Type</t>
  </si>
  <si>
    <t>Vessel Class</t>
  </si>
  <si>
    <t>Vessel</t>
  </si>
  <si>
    <t>DWT</t>
  </si>
  <si>
    <t>Ownership</t>
  </si>
  <si>
    <t>Carrying Value (USDm)</t>
  </si>
  <si>
    <t>TORM HELENE ²⁾</t>
  </si>
  <si>
    <t>TORM HELLERUP</t>
  </si>
  <si>
    <t>TORM HERMIA</t>
  </si>
  <si>
    <t>TORM HERDIS</t>
  </si>
  <si>
    <t>TORM HILDE</t>
  </si>
  <si>
    <t>TORM MARY ²⁾</t>
  </si>
  <si>
    <t>TORM VITA ²⁾</t>
  </si>
  <si>
    <t>Adjusted Return on Invested Capital (RoIC)</t>
  </si>
  <si>
    <t>-</t>
  </si>
  <si>
    <t>Q4 2019</t>
  </si>
  <si>
    <t>6, 8, 23</t>
  </si>
  <si>
    <t>6, 7</t>
  </si>
  <si>
    <t>¹⁾ Spot rate = Time Charter Equivalent Earnings for all charters with less than six months’ duration = Gross freight income less bunker, commissions and port expenses.</t>
  </si>
  <si>
    <t>Land and buildings</t>
  </si>
  <si>
    <t>6,7</t>
  </si>
  <si>
    <t>6,7,8,16</t>
  </si>
  <si>
    <t>Loan receivables</t>
  </si>
  <si>
    <t>13</t>
  </si>
  <si>
    <t>12</t>
  </si>
  <si>
    <t>Borrowings</t>
  </si>
  <si>
    <t>7,15,16,18</t>
  </si>
  <si>
    <t>18</t>
  </si>
  <si>
    <t>14,18</t>
  </si>
  <si>
    <t>Reversals:</t>
  </si>
  <si>
    <t xml:space="preserve">  Profit from sale of vessels</t>
  </si>
  <si>
    <t xml:space="preserve">  Depreciation</t>
  </si>
  <si>
    <t xml:space="preserve">  Impairment losses and reversal of impairment losses on tangible assets</t>
  </si>
  <si>
    <t xml:space="preserve">  Share of profit/(loss) from joint ventures</t>
  </si>
  <si>
    <t xml:space="preserve">  Financial income</t>
  </si>
  <si>
    <t xml:space="preserve">  Financial expenses</t>
  </si>
  <si>
    <t xml:space="preserve">  Tax expenses</t>
  </si>
  <si>
    <t xml:space="preserve">  Other non-cash movements</t>
  </si>
  <si>
    <t>6</t>
  </si>
  <si>
    <t>9</t>
  </si>
  <si>
    <t>24</t>
  </si>
  <si>
    <t>Investments in joint ventures</t>
  </si>
  <si>
    <t>23</t>
  </si>
  <si>
    <t>Proceeds, borrowings</t>
  </si>
  <si>
    <t>Repayment, borrowings</t>
  </si>
  <si>
    <t>Loans issued</t>
  </si>
  <si>
    <t>8³⁾</t>
  </si>
  <si>
    <t>11³⁾</t>
  </si>
  <si>
    <t>36³⁾</t>
  </si>
  <si>
    <t>31³⁾</t>
  </si>
  <si>
    <t>34³⁾</t>
  </si>
  <si>
    <t>21³⁾</t>
  </si>
  <si>
    <t>18³⁾</t>
  </si>
  <si>
    <t>16³⁾</t>
  </si>
  <si>
    <t>22³⁾</t>
  </si>
  <si>
    <t>23³⁾</t>
  </si>
  <si>
    <t>26³⁾</t>
  </si>
  <si>
    <t>TORM ALEXANDRA ²⁾</t>
  </si>
  <si>
    <t>TORM ALICE ²⁾</t>
  </si>
  <si>
    <t>24³⁾</t>
  </si>
  <si>
    <t>27³⁾</t>
  </si>
  <si>
    <t>TORM AUSTRALIA ²⁾</t>
  </si>
  <si>
    <t>12³⁾</t>
  </si>
  <si>
    <t>10³⁾</t>
  </si>
  <si>
    <t>15³⁾</t>
  </si>
  <si>
    <t>13³⁾</t>
  </si>
  <si>
    <t>19³⁾</t>
  </si>
  <si>
    <t>TORM NEW ZEALAND ²⁾</t>
  </si>
  <si>
    <t>14³⁾</t>
  </si>
  <si>
    <t>TORM SINGAPORE ²⁾</t>
  </si>
  <si>
    <t>TORM TITAN ²⁾</t>
  </si>
  <si>
    <t>TORM TORINO ²⁾</t>
  </si>
  <si>
    <t>TORM SOLUTION</t>
  </si>
  <si>
    <t>TORM STRENGTH</t>
  </si>
  <si>
    <t>TORM STRONG</t>
  </si>
  <si>
    <t>TORM SUBLIME</t>
  </si>
  <si>
    <t>TORM SUCCESS</t>
  </si>
  <si>
    <t>TORM GARONNE ¹⁾</t>
  </si>
  <si>
    <t>¹⁾ Indicates that the vessels are assets held-for-sale.</t>
  </si>
  <si>
    <t>³⁾ Indicates vessels for which TORM believes that, as of 31 December 2019, the basic charter-free market value is lower than the vessel's carrying amount.</t>
  </si>
  <si>
    <t>AS OF 31 DECEMBER 2019</t>
  </si>
  <si>
    <t>As of 31.12.2019</t>
  </si>
  <si>
    <t>EoY 2022</t>
  </si>
  <si>
    <t>TORM MALAYSIA ²⁾</t>
  </si>
  <si>
    <t>²⁾ Sale-and-leaseback vessel</t>
  </si>
  <si>
    <t>Syndicated Facility Agreement</t>
  </si>
  <si>
    <t>HCOB Facility Agreement</t>
  </si>
  <si>
    <t>Number of vessels</t>
  </si>
  <si>
    <t>Expiration</t>
  </si>
  <si>
    <t>Margin</t>
  </si>
  <si>
    <t>USD 110m</t>
  </si>
  <si>
    <t>Quarterly</t>
  </si>
  <si>
    <t>USD 45m</t>
  </si>
  <si>
    <t>Payment profile</t>
  </si>
  <si>
    <t>¹⁾ For definition of the calculated key figures, please refer to the glossary on pages 160-165.</t>
  </si>
  <si>
    <t>²⁾ Based on broker valuations as of 31 December, excluding charter commitments.</t>
  </si>
  <si>
    <t>Contracts not included above: USD -0.3m</t>
  </si>
  <si>
    <t>Contracts included above: USD 0.0m</t>
  </si>
  <si>
    <t>KfW</t>
  </si>
  <si>
    <t>CEXIM</t>
  </si>
  <si>
    <t>DSF</t>
  </si>
  <si>
    <t>Revolving credit facility</t>
  </si>
  <si>
    <t>Bi-annual</t>
  </si>
  <si>
    <t>USD 115m</t>
  </si>
  <si>
    <t>Total debt at agreement time</t>
  </si>
  <si>
    <t>Bank debt facility overview as of end February 2020</t>
  </si>
  <si>
    <t>Term loan</t>
  </si>
  <si>
    <t>USD 341m</t>
  </si>
  <si>
    <t>USD 386m</t>
  </si>
  <si>
    <t>Hereafter</t>
  </si>
  <si>
    <t>2020 (rest of year)</t>
  </si>
  <si>
    <t>USD 41.9m</t>
  </si>
  <si>
    <t>USD 39.7m</t>
  </si>
  <si>
    <t>USD 37.2m</t>
  </si>
  <si>
    <t>USD 96.3m</t>
  </si>
  <si>
    <t>USD 16.5m</t>
  </si>
  <si>
    <t>USD 22m</t>
  </si>
  <si>
    <t>USD 5.5m</t>
  </si>
  <si>
    <t>USD 19.2m</t>
  </si>
  <si>
    <t>USD 78.7m</t>
  </si>
  <si>
    <t>USD 5.2m</t>
  </si>
  <si>
    <t>USD 55.5m</t>
  </si>
  <si>
    <t>USD 5.7m</t>
  </si>
  <si>
    <t>USD 7.6m</t>
  </si>
  <si>
    <t>USD 58.2m</t>
  </si>
  <si>
    <t>USD 0.8m</t>
  </si>
  <si>
    <t>USD 1.5m</t>
  </si>
  <si>
    <t>USD 14.4m</t>
  </si>
  <si>
    <t>Ordinary repayments (of current outstanding amount)</t>
  </si>
  <si>
    <t>Debt as of end February 2020</t>
  </si>
  <si>
    <t>USD 191m</t>
  </si>
  <si>
    <t>USD 102m</t>
  </si>
  <si>
    <t>USD 23m</t>
  </si>
  <si>
    <t>USD 46m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</si>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</sst>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 * #,##0_ ;_ * \-#,##0_ ;_ * &quot;-&quot;??_ ;_ @_ "/>
    <numFmt numFmtId="166" formatCode="#,##0.0"/>
    <numFmt numFmtId="167" formatCode="#,##0.0000"/>
    <numFmt numFmtId="168" formatCode="#,##0.000"/>
    <numFmt numFmtId="169" formatCode="_(* #,##0_);_(* \(#,##0\);_(* &quot;-&quot;??_);_(@_)"/>
    <numFmt numFmtId="170" formatCode="yyyy"/>
    <numFmt numFmtId="171" formatCode="#,##0_ ;\-#,##0\ "/>
    <numFmt numFmtId="172" formatCode="_ * #,##0.00_ ;_ * \-#,##0.00_ ;_ * &quot;-&quot;_ ;_ @_ "/>
    <numFmt numFmtId="173" formatCode="0.000"/>
    <numFmt numFmtId="174" formatCode="0.0%"/>
    <numFmt numFmtId="175" formatCode="_ * #,##0.0_ ;_ * \-#,##0.0_ ;_ * &quot;-&quot;??_ ;_ @_ "/>
    <numFmt numFmtId="176" formatCode="_ * #,##0.0_ ;_ * \-#,##0.0_ ;_ * &quot;-&quot;?_ ;_ @_ "/>
    <numFmt numFmtId="177" formatCode="_ * #,##0_ ;_ * \-#,##0_ ;_ * &quot;-&quot;?_ ;_ @_ "/>
    <numFmt numFmtId="178" formatCode="0.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sz val="16"/>
      <color indexed="8"/>
      <name val="Arial"/>
      <family val="2"/>
    </font>
    <font>
      <b/>
      <sz val="8"/>
      <color indexed="9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sz val="16"/>
      <color indexed="62"/>
      <name val="Arial"/>
      <family val="2"/>
    </font>
    <font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sz val="6"/>
      <color rgb="FF000000"/>
      <name val="Gotham Light"/>
      <family val="3"/>
    </font>
    <font>
      <sz val="7.5"/>
      <color rgb="FF000000"/>
      <name val="Gotham Light"/>
      <family val="3"/>
    </font>
    <font>
      <sz val="7"/>
      <color rgb="FF000000"/>
      <name val="Gotham Light"/>
      <family val="3"/>
    </font>
    <font>
      <sz val="7.5"/>
      <color rgb="FF000000"/>
      <name val="Gotham Medium"/>
      <family val="3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theme="4" tint="-0.499984740745262"/>
      <name val="Arial"/>
      <family val="2"/>
    </font>
    <font>
      <sz val="12"/>
      <name val="Arial"/>
      <family val="2"/>
    </font>
    <font>
      <b/>
      <sz val="7.5"/>
      <color rgb="FF000000"/>
      <name val="Gotham Light"/>
      <family val="3"/>
    </font>
    <font>
      <b/>
      <sz val="9"/>
      <color rgb="FF000000"/>
      <name val="Arial"/>
      <family val="2"/>
    </font>
    <font>
      <b/>
      <sz val="10"/>
      <color theme="4" tint="-0.499984740745262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8" fillId="0" borderId="0"/>
    <xf numFmtId="0" fontId="14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4" fillId="0" borderId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5" fillId="0" borderId="0">
      <alignment horizontal="center"/>
    </xf>
    <xf numFmtId="175" fontId="35" fillId="0" borderId="0">
      <alignment horizontal="right"/>
    </xf>
  </cellStyleXfs>
  <cellXfs count="344">
    <xf numFmtId="0" fontId="0" fillId="0" borderId="0" xfId="0"/>
    <xf numFmtId="0" fontId="3" fillId="0" borderId="0" xfId="2" applyFont="1"/>
    <xf numFmtId="0" fontId="5" fillId="0" borderId="0" xfId="2" quotePrefix="1" applyFont="1" applyAlignment="1">
      <alignment horizontal="left"/>
    </xf>
    <xf numFmtId="3" fontId="3" fillId="0" borderId="0" xfId="2" applyNumberFormat="1" applyFont="1"/>
    <xf numFmtId="165" fontId="3" fillId="0" borderId="0" xfId="3" applyNumberFormat="1" applyFont="1" applyAlignment="1">
      <alignment horizontal="centerContinuous"/>
    </xf>
    <xf numFmtId="0" fontId="3" fillId="0" borderId="1" xfId="2" applyFont="1" applyBorder="1"/>
    <xf numFmtId="3" fontId="7" fillId="0" borderId="0" xfId="2" applyNumberFormat="1" applyFont="1" applyAlignment="1">
      <alignment horizontal="center"/>
    </xf>
    <xf numFmtId="3" fontId="3" fillId="0" borderId="0" xfId="2" quotePrefix="1" applyNumberFormat="1" applyFont="1"/>
    <xf numFmtId="1" fontId="3" fillId="0" borderId="1" xfId="2" quotePrefix="1" applyNumberFormat="1" applyFont="1" applyBorder="1" applyAlignment="1">
      <alignment horizontal="left"/>
    </xf>
    <xf numFmtId="0" fontId="3" fillId="0" borderId="0" xfId="2" applyFont="1" applyAlignment="1">
      <alignment horizontal="right"/>
    </xf>
    <xf numFmtId="1" fontId="3" fillId="0" borderId="0" xfId="2" applyNumberFormat="1" applyFont="1"/>
    <xf numFmtId="49" fontId="3" fillId="0" borderId="0" xfId="2" applyNumberFormat="1" applyFont="1"/>
    <xf numFmtId="166" fontId="9" fillId="0" borderId="0" xfId="2" applyNumberFormat="1" applyFont="1"/>
    <xf numFmtId="3" fontId="9" fillId="0" borderId="0" xfId="2" applyNumberFormat="1" applyFont="1"/>
    <xf numFmtId="167" fontId="3" fillId="0" borderId="0" xfId="2" applyNumberFormat="1" applyFont="1"/>
    <xf numFmtId="37" fontId="3" fillId="0" borderId="0" xfId="2" applyNumberFormat="1" applyFont="1"/>
    <xf numFmtId="166" fontId="9" fillId="0" borderId="1" xfId="2" applyNumberFormat="1" applyFont="1" applyBorder="1"/>
    <xf numFmtId="49" fontId="4" fillId="0" borderId="0" xfId="2" applyNumberFormat="1" applyFont="1"/>
    <xf numFmtId="166" fontId="9" fillId="0" borderId="0" xfId="2" quotePrefix="1" applyNumberFormat="1" applyFont="1" applyAlignment="1">
      <alignment horizontal="right"/>
    </xf>
    <xf numFmtId="3" fontId="9" fillId="0" borderId="0" xfId="2" quotePrefix="1" applyNumberFormat="1" applyFont="1" applyAlignment="1">
      <alignment horizontal="right"/>
    </xf>
    <xf numFmtId="37" fontId="3" fillId="0" borderId="0" xfId="2" applyNumberFormat="1" applyFont="1" applyAlignment="1">
      <alignment horizontal="center"/>
    </xf>
    <xf numFmtId="166" fontId="9" fillId="3" borderId="0" xfId="2" applyNumberFormat="1" applyFont="1" applyFill="1"/>
    <xf numFmtId="0" fontId="3" fillId="0" borderId="0" xfId="2" applyFont="1" applyAlignment="1">
      <alignment horizontal="center"/>
    </xf>
    <xf numFmtId="166" fontId="9" fillId="3" borderId="1" xfId="2" applyNumberFormat="1" applyFont="1" applyFill="1" applyBorder="1"/>
    <xf numFmtId="49" fontId="3" fillId="0" borderId="0" xfId="2" quotePrefix="1" applyNumberFormat="1" applyFont="1" applyAlignment="1">
      <alignment horizontal="left"/>
    </xf>
    <xf numFmtId="166" fontId="3" fillId="0" borderId="0" xfId="2" applyNumberFormat="1" applyFont="1"/>
    <xf numFmtId="0" fontId="4" fillId="0" borderId="0" xfId="2" applyFont="1" applyAlignment="1">
      <alignment horizontal="center"/>
    </xf>
    <xf numFmtId="166" fontId="11" fillId="0" borderId="0" xfId="2" applyNumberFormat="1" applyFont="1"/>
    <xf numFmtId="0" fontId="9" fillId="0" borderId="0" xfId="4" applyFont="1"/>
    <xf numFmtId="0" fontId="9" fillId="0" borderId="0" xfId="2" applyFont="1"/>
    <xf numFmtId="3" fontId="13" fillId="0" borderId="0" xfId="2" applyNumberFormat="1" applyFont="1"/>
    <xf numFmtId="0" fontId="5" fillId="0" borderId="0" xfId="2" applyFont="1" applyAlignment="1">
      <alignment horizontal="left"/>
    </xf>
    <xf numFmtId="0" fontId="13" fillId="0" borderId="0" xfId="2" applyFont="1"/>
    <xf numFmtId="0" fontId="9" fillId="0" borderId="1" xfId="2" applyFont="1" applyBorder="1"/>
    <xf numFmtId="3" fontId="9" fillId="0" borderId="1" xfId="2" applyNumberFormat="1" applyFont="1" applyBorder="1"/>
    <xf numFmtId="0" fontId="9" fillId="0" borderId="2" xfId="2" applyFont="1" applyBorder="1"/>
    <xf numFmtId="0" fontId="10" fillId="0" borderId="0" xfId="2" applyFont="1" applyAlignment="1">
      <alignment horizontal="left"/>
    </xf>
    <xf numFmtId="0" fontId="10" fillId="0" borderId="0" xfId="2" applyFont="1"/>
    <xf numFmtId="166" fontId="14" fillId="0" borderId="0" xfId="5" applyNumberFormat="1"/>
    <xf numFmtId="0" fontId="10" fillId="0" borderId="3" xfId="2" applyFont="1" applyBorder="1"/>
    <xf numFmtId="0" fontId="9" fillId="0" borderId="0" xfId="2" quotePrefix="1" applyFont="1" applyAlignment="1">
      <alignment horizontal="left"/>
    </xf>
    <xf numFmtId="0" fontId="10" fillId="0" borderId="1" xfId="2" applyFont="1" applyBorder="1" applyAlignment="1">
      <alignment horizontal="left"/>
    </xf>
    <xf numFmtId="0" fontId="15" fillId="0" borderId="0" xfId="2" quotePrefix="1" applyFont="1" applyAlignment="1">
      <alignment horizontal="left"/>
    </xf>
    <xf numFmtId="0" fontId="16" fillId="0" borderId="0" xfId="2" applyFont="1" applyAlignment="1">
      <alignment horizontal="left"/>
    </xf>
    <xf numFmtId="0" fontId="17" fillId="0" borderId="0" xfId="2" applyFont="1"/>
    <xf numFmtId="0" fontId="6" fillId="0" borderId="0" xfId="2" applyFont="1"/>
    <xf numFmtId="0" fontId="4" fillId="0" borderId="0" xfId="2" quotePrefix="1" applyFont="1" applyAlignment="1">
      <alignment horizontal="left"/>
    </xf>
    <xf numFmtId="166" fontId="3" fillId="0" borderId="0" xfId="6" applyNumberFormat="1" applyFont="1"/>
    <xf numFmtId="168" fontId="3" fillId="0" borderId="0" xfId="2" applyNumberFormat="1" applyFont="1"/>
    <xf numFmtId="37" fontId="3" fillId="0" borderId="0" xfId="2" quotePrefix="1" applyNumberFormat="1" applyFont="1" applyAlignment="1">
      <alignment horizontal="left"/>
    </xf>
    <xf numFmtId="0" fontId="3" fillId="0" borderId="1" xfId="2" quotePrefix="1" applyFont="1" applyBorder="1" applyAlignment="1">
      <alignment horizontal="left"/>
    </xf>
    <xf numFmtId="166" fontId="3" fillId="0" borderId="0" xfId="2" quotePrefix="1" applyNumberFormat="1" applyFont="1" applyAlignment="1">
      <alignment horizontal="right"/>
    </xf>
    <xf numFmtId="37" fontId="4" fillId="0" borderId="0" xfId="2" applyNumberFormat="1" applyFont="1"/>
    <xf numFmtId="166" fontId="4" fillId="0" borderId="0" xfId="6" applyNumberFormat="1" applyFont="1"/>
    <xf numFmtId="37" fontId="11" fillId="0" borderId="0" xfId="2" applyNumberFormat="1" applyFont="1"/>
    <xf numFmtId="166" fontId="11" fillId="0" borderId="0" xfId="6" applyNumberFormat="1" applyFont="1"/>
    <xf numFmtId="0" fontId="11" fillId="0" borderId="0" xfId="2" quotePrefix="1" applyFont="1" applyAlignment="1">
      <alignment horizontal="left"/>
    </xf>
    <xf numFmtId="0" fontId="11" fillId="0" borderId="0" xfId="2" applyFont="1"/>
    <xf numFmtId="37" fontId="3" fillId="0" borderId="1" xfId="2" applyNumberFormat="1" applyFont="1" applyBorder="1"/>
    <xf numFmtId="0" fontId="9" fillId="3" borderId="0" xfId="2" applyFont="1" applyFill="1" applyAlignment="1">
      <alignment horizontal="right"/>
    </xf>
    <xf numFmtId="166" fontId="11" fillId="3" borderId="0" xfId="2" applyNumberFormat="1" applyFont="1" applyFill="1"/>
    <xf numFmtId="0" fontId="3" fillId="3" borderId="0" xfId="2" applyFont="1" applyFill="1"/>
    <xf numFmtId="0" fontId="3" fillId="3" borderId="0" xfId="2" quotePrefix="1" applyFont="1" applyFill="1" applyAlignment="1">
      <alignment horizontal="center"/>
    </xf>
    <xf numFmtId="0" fontId="3" fillId="3" borderId="0" xfId="2" applyFont="1" applyFill="1" applyAlignment="1">
      <alignment horizontal="center"/>
    </xf>
    <xf numFmtId="0" fontId="0" fillId="0" borderId="0" xfId="0" applyAlignment="1">
      <alignment horizontal="center"/>
    </xf>
    <xf numFmtId="169" fontId="4" fillId="0" borderId="0" xfId="1" applyNumberFormat="1" applyFont="1" applyAlignment="1" applyProtection="1">
      <alignment horizontal="center"/>
      <protection locked="0"/>
    </xf>
    <xf numFmtId="0" fontId="4" fillId="0" borderId="0" xfId="8" applyFont="1" applyAlignment="1" applyProtection="1">
      <alignment horizontal="center"/>
      <protection locked="0"/>
    </xf>
    <xf numFmtId="0" fontId="3" fillId="0" borderId="0" xfId="8" applyFont="1" applyAlignment="1" applyProtection="1">
      <alignment wrapText="1"/>
      <protection locked="0"/>
    </xf>
    <xf numFmtId="169" fontId="3" fillId="0" borderId="0" xfId="1" applyNumberFormat="1" applyFont="1" applyAlignment="1" applyProtection="1">
      <alignment horizontal="right" wrapText="1"/>
      <protection locked="0"/>
    </xf>
    <xf numFmtId="170" fontId="3" fillId="0" borderId="0" xfId="8" applyNumberFormat="1" applyFont="1" applyAlignment="1" applyProtection="1">
      <alignment horizontal="right" wrapText="1"/>
      <protection locked="0"/>
    </xf>
    <xf numFmtId="169" fontId="3" fillId="0" borderId="0" xfId="1" applyNumberFormat="1" applyFont="1" applyAlignment="1" applyProtection="1">
      <alignment wrapText="1"/>
      <protection locked="0"/>
    </xf>
    <xf numFmtId="2" fontId="3" fillId="0" borderId="0" xfId="1" applyNumberFormat="1" applyFont="1" applyAlignment="1" applyProtection="1">
      <alignment wrapText="1"/>
      <protection locked="0"/>
    </xf>
    <xf numFmtId="169" fontId="0" fillId="0" borderId="0" xfId="1" applyNumberFormat="1" applyFont="1"/>
    <xf numFmtId="0" fontId="14" fillId="0" borderId="0" xfId="0" applyFont="1"/>
    <xf numFmtId="0" fontId="21" fillId="0" borderId="0" xfId="0" applyFont="1"/>
    <xf numFmtId="41" fontId="0" fillId="0" borderId="0" xfId="0" applyNumberFormat="1"/>
    <xf numFmtId="41" fontId="18" fillId="2" borderId="0" xfId="0" applyNumberFormat="1" applyFont="1" applyFill="1"/>
    <xf numFmtId="41" fontId="0" fillId="2" borderId="0" xfId="0" applyNumberFormat="1" applyFill="1"/>
    <xf numFmtId="171" fontId="0" fillId="2" borderId="0" xfId="0" applyNumberFormat="1" applyFill="1"/>
    <xf numFmtId="41" fontId="0" fillId="3" borderId="0" xfId="0" applyNumberFormat="1" applyFill="1"/>
    <xf numFmtId="41" fontId="18" fillId="3" borderId="0" xfId="0" applyNumberFormat="1" applyFont="1" applyFill="1"/>
    <xf numFmtId="41" fontId="18" fillId="3" borderId="4" xfId="0" applyNumberFormat="1" applyFont="1" applyFill="1" applyBorder="1"/>
    <xf numFmtId="41" fontId="0" fillId="3" borderId="4" xfId="0" applyNumberFormat="1" applyFill="1" applyBorder="1"/>
    <xf numFmtId="41" fontId="18" fillId="3" borderId="3" xfId="0" applyNumberFormat="1" applyFont="1" applyFill="1" applyBorder="1"/>
    <xf numFmtId="41" fontId="22" fillId="3" borderId="0" xfId="0" applyNumberFormat="1" applyFont="1" applyFill="1"/>
    <xf numFmtId="41" fontId="0" fillId="3" borderId="0" xfId="0" quotePrefix="1" applyNumberFormat="1" applyFill="1" applyAlignment="1">
      <alignment horizontal="center"/>
    </xf>
    <xf numFmtId="41" fontId="22" fillId="3" borderId="0" xfId="0" applyNumberFormat="1" applyFont="1" applyFill="1" applyAlignment="1">
      <alignment horizontal="right"/>
    </xf>
    <xf numFmtId="172" fontId="0" fillId="3" borderId="0" xfId="0" applyNumberFormat="1" applyFill="1"/>
    <xf numFmtId="0" fontId="1" fillId="3" borderId="0" xfId="9" applyFill="1"/>
    <xf numFmtId="0" fontId="1" fillId="3" borderId="0" xfId="9" applyFill="1" applyAlignment="1">
      <alignment vertical="top"/>
    </xf>
    <xf numFmtId="0" fontId="24" fillId="3" borderId="0" xfId="9" applyFont="1" applyFill="1" applyAlignment="1">
      <alignment horizontal="right" vertical="top" wrapText="1"/>
    </xf>
    <xf numFmtId="0" fontId="20" fillId="3" borderId="0" xfId="9" applyFont="1" applyFill="1" applyAlignment="1">
      <alignment vertical="top" wrapText="1"/>
    </xf>
    <xf numFmtId="165" fontId="20" fillId="3" borderId="0" xfId="10" applyNumberFormat="1" applyFont="1" applyFill="1" applyAlignment="1">
      <alignment horizontal="right" vertical="top" wrapText="1"/>
    </xf>
    <xf numFmtId="0" fontId="23" fillId="3" borderId="0" xfId="9" applyFont="1" applyFill="1"/>
    <xf numFmtId="0" fontId="25" fillId="3" borderId="0" xfId="0" applyFont="1" applyFill="1"/>
    <xf numFmtId="0" fontId="0" fillId="3" borderId="0" xfId="0" applyFill="1"/>
    <xf numFmtId="14" fontId="27" fillId="4" borderId="0" xfId="0" applyNumberFormat="1" applyFont="1" applyFill="1"/>
    <xf numFmtId="0" fontId="27" fillId="4" borderId="0" xfId="0" applyFont="1" applyFill="1"/>
    <xf numFmtId="0" fontId="26" fillId="3" borderId="0" xfId="0" applyFont="1" applyFill="1" applyAlignment="1">
      <alignment vertical="center"/>
    </xf>
    <xf numFmtId="0" fontId="27" fillId="4" borderId="0" xfId="0" applyFont="1" applyFill="1" applyAlignment="1">
      <alignment horizontal="right" vertical="center"/>
    </xf>
    <xf numFmtId="0" fontId="27" fillId="4" borderId="1" xfId="0" applyFont="1" applyFill="1" applyBorder="1" applyAlignment="1">
      <alignment horizontal="right" vertical="center"/>
    </xf>
    <xf numFmtId="0" fontId="20" fillId="3" borderId="0" xfId="0" applyFont="1" applyFill="1" applyAlignment="1">
      <alignment vertical="center"/>
    </xf>
    <xf numFmtId="0" fontId="25" fillId="3" borderId="2" xfId="0" applyFont="1" applyFill="1" applyBorder="1" applyAlignment="1">
      <alignment vertical="center"/>
    </xf>
    <xf numFmtId="0" fontId="25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20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165" fontId="9" fillId="4" borderId="0" xfId="1" applyNumberFormat="1" applyFont="1" applyFill="1" applyAlignment="1">
      <alignment vertical="center"/>
    </xf>
    <xf numFmtId="165" fontId="9" fillId="4" borderId="1" xfId="1" applyNumberFormat="1" applyFont="1" applyFill="1" applyBorder="1" applyAlignment="1">
      <alignment vertical="center"/>
    </xf>
    <xf numFmtId="9" fontId="29" fillId="4" borderId="0" xfId="0" applyNumberFormat="1" applyFont="1" applyFill="1" applyAlignment="1">
      <alignment vertical="center"/>
    </xf>
    <xf numFmtId="165" fontId="0" fillId="3" borderId="0" xfId="0" applyNumberFormat="1" applyFill="1"/>
    <xf numFmtId="9" fontId="14" fillId="4" borderId="0" xfId="7" applyFont="1" applyFill="1" applyAlignment="1">
      <alignment vertical="center"/>
    </xf>
    <xf numFmtId="0" fontId="14" fillId="3" borderId="0" xfId="0" applyFont="1" applyFill="1"/>
    <xf numFmtId="1" fontId="3" fillId="3" borderId="0" xfId="2" quotePrefix="1" applyNumberFormat="1" applyFont="1" applyFill="1" applyAlignment="1">
      <alignment horizontal="left"/>
    </xf>
    <xf numFmtId="1" fontId="33" fillId="3" borderId="0" xfId="2" quotePrefix="1" applyNumberFormat="1" applyFont="1" applyFill="1" applyAlignment="1">
      <alignment vertical="top" wrapText="1"/>
    </xf>
    <xf numFmtId="1" fontId="3" fillId="3" borderId="1" xfId="2" quotePrefix="1" applyNumberFormat="1" applyFont="1" applyFill="1" applyBorder="1" applyAlignment="1">
      <alignment horizontal="left"/>
    </xf>
    <xf numFmtId="1" fontId="4" fillId="3" borderId="1" xfId="2" quotePrefix="1" applyNumberFormat="1" applyFont="1" applyFill="1" applyBorder="1" applyAlignment="1">
      <alignment horizontal="left"/>
    </xf>
    <xf numFmtId="1" fontId="4" fillId="3" borderId="0" xfId="2" quotePrefix="1" applyNumberFormat="1" applyFont="1" applyFill="1" applyAlignment="1">
      <alignment horizontal="left"/>
    </xf>
    <xf numFmtId="1" fontId="3" fillId="3" borderId="0" xfId="2" applyNumberFormat="1" applyFont="1" applyFill="1" applyAlignment="1">
      <alignment horizontal="left"/>
    </xf>
    <xf numFmtId="0" fontId="3" fillId="3" borderId="0" xfId="2" applyFont="1" applyFill="1" applyAlignment="1">
      <alignment horizontal="left"/>
    </xf>
    <xf numFmtId="174" fontId="11" fillId="3" borderId="0" xfId="7" applyNumberFormat="1" applyFont="1" applyFill="1"/>
    <xf numFmtId="43" fontId="11" fillId="3" borderId="0" xfId="1" applyFont="1" applyFill="1" applyAlignment="1">
      <alignment horizontal="right"/>
    </xf>
    <xf numFmtId="173" fontId="14" fillId="3" borderId="0" xfId="0" applyNumberFormat="1" applyFont="1" applyFill="1"/>
    <xf numFmtId="0" fontId="11" fillId="3" borderId="0" xfId="2" applyFont="1" applyFill="1"/>
    <xf numFmtId="3" fontId="11" fillId="3" borderId="0" xfId="2" applyNumberFormat="1" applyFont="1" applyFill="1"/>
    <xf numFmtId="166" fontId="14" fillId="3" borderId="0" xfId="0" applyNumberFormat="1" applyFont="1" applyFill="1"/>
    <xf numFmtId="3" fontId="11" fillId="3" borderId="1" xfId="2" applyNumberFormat="1" applyFont="1" applyFill="1" applyBorder="1"/>
    <xf numFmtId="0" fontId="14" fillId="3" borderId="1" xfId="0" applyFont="1" applyFill="1" applyBorder="1"/>
    <xf numFmtId="175" fontId="11" fillId="3" borderId="0" xfId="1" applyNumberFormat="1" applyFont="1" applyFill="1" applyAlignment="1">
      <alignment horizontal="right"/>
    </xf>
    <xf numFmtId="175" fontId="11" fillId="3" borderId="0" xfId="2" applyNumberFormat="1" applyFont="1" applyFill="1" applyAlignment="1">
      <alignment horizontal="right"/>
    </xf>
    <xf numFmtId="175" fontId="11" fillId="3" borderId="0" xfId="2" applyNumberFormat="1" applyFont="1" applyFill="1"/>
    <xf numFmtId="174" fontId="11" fillId="3" borderId="1" xfId="7" applyNumberFormat="1" applyFont="1" applyFill="1" applyBorder="1" applyAlignment="1">
      <alignment horizontal="right"/>
    </xf>
    <xf numFmtId="174" fontId="11" fillId="3" borderId="1" xfId="7" applyNumberFormat="1" applyFont="1" applyFill="1" applyBorder="1"/>
    <xf numFmtId="174" fontId="11" fillId="3" borderId="0" xfId="7" applyNumberFormat="1" applyFont="1" applyFill="1" applyAlignment="1">
      <alignment horizontal="right"/>
    </xf>
    <xf numFmtId="165" fontId="9" fillId="3" borderId="0" xfId="1" applyNumberFormat="1" applyFont="1" applyFill="1"/>
    <xf numFmtId="165" fontId="9" fillId="0" borderId="0" xfId="1" applyNumberFormat="1" applyFont="1"/>
    <xf numFmtId="0" fontId="36" fillId="3" borderId="0" xfId="14" applyFill="1">
      <alignment horizontal="left"/>
    </xf>
    <xf numFmtId="0" fontId="36" fillId="3" borderId="0" xfId="14" quotePrefix="1" applyFill="1">
      <alignment horizontal="left"/>
    </xf>
    <xf numFmtId="0" fontId="9" fillId="0" borderId="4" xfId="2" applyFont="1" applyBorder="1"/>
    <xf numFmtId="176" fontId="9" fillId="0" borderId="0" xfId="2" applyNumberFormat="1" applyFont="1"/>
    <xf numFmtId="176" fontId="9" fillId="0" borderId="0" xfId="2" quotePrefix="1" applyNumberFormat="1" applyFont="1" applyAlignment="1">
      <alignment horizontal="right"/>
    </xf>
    <xf numFmtId="176" fontId="9" fillId="0" borderId="1" xfId="2" applyNumberFormat="1" applyFont="1" applyBorder="1"/>
    <xf numFmtId="3" fontId="14" fillId="3" borderId="0" xfId="0" applyNumberFormat="1" applyFont="1" applyFill="1"/>
    <xf numFmtId="174" fontId="11" fillId="4" borderId="0" xfId="7" applyNumberFormat="1" applyFont="1" applyFill="1"/>
    <xf numFmtId="166" fontId="11" fillId="4" borderId="0" xfId="2" applyNumberFormat="1" applyFont="1" applyFill="1"/>
    <xf numFmtId="3" fontId="11" fillId="4" borderId="0" xfId="2" applyNumberFormat="1" applyFont="1" applyFill="1" applyAlignment="1">
      <alignment horizontal="right"/>
    </xf>
    <xf numFmtId="3" fontId="11" fillId="4" borderId="1" xfId="2" applyNumberFormat="1" applyFont="1" applyFill="1" applyBorder="1" applyAlignment="1">
      <alignment horizontal="right"/>
    </xf>
    <xf numFmtId="174" fontId="11" fillId="4" borderId="1" xfId="7" applyNumberFormat="1" applyFont="1" applyFill="1" applyBorder="1"/>
    <xf numFmtId="166" fontId="11" fillId="4" borderId="0" xfId="2" applyNumberFormat="1" applyFont="1" applyFill="1" applyAlignment="1">
      <alignment horizontal="right"/>
    </xf>
    <xf numFmtId="0" fontId="10" fillId="3" borderId="0" xfId="2" applyFont="1" applyFill="1" applyAlignment="1">
      <alignment horizontal="right"/>
    </xf>
    <xf numFmtId="0" fontId="10" fillId="3" borderId="1" xfId="2" applyFont="1" applyFill="1" applyBorder="1" applyAlignment="1">
      <alignment horizontal="right"/>
    </xf>
    <xf numFmtId="166" fontId="9" fillId="4" borderId="0" xfId="2" applyNumberFormat="1" applyFont="1" applyFill="1" applyAlignment="1">
      <alignment horizontal="right"/>
    </xf>
    <xf numFmtId="165" fontId="9" fillId="4" borderId="0" xfId="1" applyNumberFormat="1" applyFont="1" applyFill="1" applyAlignment="1">
      <alignment horizontal="right"/>
    </xf>
    <xf numFmtId="0" fontId="0" fillId="3" borderId="0" xfId="0" applyFill="1" applyAlignment="1">
      <alignment vertical="top" wrapText="1"/>
    </xf>
    <xf numFmtId="0" fontId="24" fillId="3" borderId="0" xfId="9" applyFont="1" applyFill="1" applyAlignment="1">
      <alignment vertical="top" wrapText="1"/>
    </xf>
    <xf numFmtId="4" fontId="11" fillId="3" borderId="0" xfId="2" applyNumberFormat="1" applyFont="1" applyFill="1" applyAlignment="1">
      <alignment horizontal="right"/>
    </xf>
    <xf numFmtId="166" fontId="11" fillId="4" borderId="1" xfId="2" applyNumberFormat="1" applyFont="1" applyFill="1" applyBorder="1"/>
    <xf numFmtId="175" fontId="11" fillId="3" borderId="1" xfId="1" applyNumberFormat="1" applyFont="1" applyFill="1" applyBorder="1" applyAlignment="1">
      <alignment horizontal="right"/>
    </xf>
    <xf numFmtId="0" fontId="4" fillId="3" borderId="0" xfId="2" applyFont="1" applyFill="1" applyAlignment="1">
      <alignment horizontal="left"/>
    </xf>
    <xf numFmtId="0" fontId="12" fillId="4" borderId="0" xfId="2" applyFont="1" applyFill="1" applyAlignment="1">
      <alignment horizontal="right"/>
    </xf>
    <xf numFmtId="0" fontId="32" fillId="3" borderId="6" xfId="2" applyFont="1" applyFill="1" applyBorder="1" applyAlignment="1">
      <alignment horizontal="left"/>
    </xf>
    <xf numFmtId="0" fontId="14" fillId="3" borderId="6" xfId="0" applyFont="1" applyFill="1" applyBorder="1"/>
    <xf numFmtId="1" fontId="39" fillId="3" borderId="0" xfId="2" quotePrefix="1" applyNumberFormat="1" applyFont="1" applyFill="1" applyAlignment="1">
      <alignment horizontal="left"/>
    </xf>
    <xf numFmtId="0" fontId="4" fillId="3" borderId="0" xfId="2" applyFont="1" applyFill="1" applyAlignment="1">
      <alignment horizontal="right"/>
    </xf>
    <xf numFmtId="0" fontId="12" fillId="4" borderId="1" xfId="2" quotePrefix="1" applyFont="1" applyFill="1" applyBorder="1" applyAlignment="1">
      <alignment horizontal="right"/>
    </xf>
    <xf numFmtId="1" fontId="4" fillId="3" borderId="1" xfId="2" quotePrefix="1" applyNumberFormat="1" applyFont="1" applyFill="1" applyBorder="1" applyAlignment="1">
      <alignment horizontal="right"/>
    </xf>
    <xf numFmtId="165" fontId="9" fillId="3" borderId="0" xfId="2" quotePrefix="1" applyNumberFormat="1" applyFont="1" applyFill="1" applyAlignment="1">
      <alignment horizontal="right"/>
    </xf>
    <xf numFmtId="165" fontId="9" fillId="0" borderId="0" xfId="2" quotePrefix="1" applyNumberFormat="1" applyFont="1" applyAlignment="1">
      <alignment horizontal="right"/>
    </xf>
    <xf numFmtId="165" fontId="9" fillId="3" borderId="0" xfId="2" applyNumberFormat="1" applyFont="1" applyFill="1"/>
    <xf numFmtId="165" fontId="9" fillId="0" borderId="0" xfId="2" applyNumberFormat="1" applyFont="1"/>
    <xf numFmtId="165" fontId="9" fillId="3" borderId="1" xfId="2" applyNumberFormat="1" applyFont="1" applyFill="1" applyBorder="1"/>
    <xf numFmtId="165" fontId="9" fillId="0" borderId="1" xfId="2" applyNumberFormat="1" applyFont="1" applyBorder="1"/>
    <xf numFmtId="3" fontId="9" fillId="3" borderId="0" xfId="2" applyNumberFormat="1" applyFont="1" applyFill="1"/>
    <xf numFmtId="3" fontId="9" fillId="3" borderId="1" xfId="2" applyNumberFormat="1" applyFont="1" applyFill="1" applyBorder="1"/>
    <xf numFmtId="3" fontId="9" fillId="3" borderId="6" xfId="2" applyNumberFormat="1" applyFont="1" applyFill="1" applyBorder="1"/>
    <xf numFmtId="3" fontId="9" fillId="0" borderId="6" xfId="2" applyNumberFormat="1" applyFont="1" applyBorder="1"/>
    <xf numFmtId="4" fontId="9" fillId="3" borderId="0" xfId="2" applyNumberFormat="1" applyFont="1" applyFill="1"/>
    <xf numFmtId="4" fontId="9" fillId="0" borderId="0" xfId="2" applyNumberFormat="1" applyFont="1"/>
    <xf numFmtId="4" fontId="9" fillId="3" borderId="0" xfId="2" quotePrefix="1" applyNumberFormat="1" applyFont="1" applyFill="1" applyAlignment="1">
      <alignment horizontal="right"/>
    </xf>
    <xf numFmtId="4" fontId="9" fillId="0" borderId="0" xfId="2" quotePrefix="1" applyNumberFormat="1" applyFont="1" applyAlignment="1">
      <alignment horizontal="right"/>
    </xf>
    <xf numFmtId="1" fontId="40" fillId="3" borderId="0" xfId="2" quotePrefix="1" applyNumberFormat="1" applyFont="1" applyFill="1" applyAlignment="1">
      <alignment horizontal="left"/>
    </xf>
    <xf numFmtId="0" fontId="41" fillId="0" borderId="0" xfId="2" quotePrefix="1" applyFont="1" applyAlignment="1">
      <alignment horizontal="left"/>
    </xf>
    <xf numFmtId="0" fontId="42" fillId="3" borderId="1" xfId="17" applyFont="1" applyFill="1" applyBorder="1">
      <alignment horizontal="center"/>
    </xf>
    <xf numFmtId="1" fontId="4" fillId="0" borderId="1" xfId="2" applyNumberFormat="1" applyFont="1" applyBorder="1" applyAlignment="1">
      <alignment horizontal="right"/>
    </xf>
    <xf numFmtId="165" fontId="9" fillId="4" borderId="0" xfId="2" applyNumberFormat="1" applyFont="1" applyFill="1" applyAlignment="1">
      <alignment horizontal="right"/>
    </xf>
    <xf numFmtId="165" fontId="9" fillId="4" borderId="1" xfId="2" applyNumberFormat="1" applyFont="1" applyFill="1" applyBorder="1" applyAlignment="1">
      <alignment horizontal="right"/>
    </xf>
    <xf numFmtId="3" fontId="9" fillId="4" borderId="0" xfId="2" applyNumberFormat="1" applyFont="1" applyFill="1" applyAlignment="1">
      <alignment horizontal="right"/>
    </xf>
    <xf numFmtId="3" fontId="9" fillId="4" borderId="1" xfId="2" applyNumberFormat="1" applyFont="1" applyFill="1" applyBorder="1" applyAlignment="1">
      <alignment horizontal="right"/>
    </xf>
    <xf numFmtId="3" fontId="9" fillId="4" borderId="6" xfId="2" applyNumberFormat="1" applyFont="1" applyFill="1" applyBorder="1" applyAlignment="1">
      <alignment horizontal="right"/>
    </xf>
    <xf numFmtId="4" fontId="9" fillId="4" borderId="0" xfId="2" applyNumberFormat="1" applyFont="1" applyFill="1" applyAlignment="1">
      <alignment horizontal="right"/>
    </xf>
    <xf numFmtId="0" fontId="26" fillId="3" borderId="0" xfId="0" quotePrefix="1" applyFont="1" applyFill="1"/>
    <xf numFmtId="165" fontId="28" fillId="4" borderId="0" xfId="0" applyNumberFormat="1" applyFont="1" applyFill="1" applyAlignment="1">
      <alignment vertical="center"/>
    </xf>
    <xf numFmtId="0" fontId="28" fillId="3" borderId="0" xfId="0" applyFont="1" applyFill="1"/>
    <xf numFmtId="0" fontId="25" fillId="3" borderId="4" xfId="0" applyFont="1" applyFill="1" applyBorder="1" applyAlignment="1">
      <alignment vertical="center"/>
    </xf>
    <xf numFmtId="165" fontId="28" fillId="4" borderId="4" xfId="0" applyNumberFormat="1" applyFont="1" applyFill="1" applyBorder="1" applyAlignment="1">
      <alignment vertical="center"/>
    </xf>
    <xf numFmtId="9" fontId="28" fillId="4" borderId="4" xfId="7" applyFont="1" applyFill="1" applyBorder="1" applyAlignment="1">
      <alignment vertical="center"/>
    </xf>
    <xf numFmtId="0" fontId="23" fillId="3" borderId="0" xfId="0" applyFont="1" applyFill="1" applyAlignment="1">
      <alignment vertical="center"/>
    </xf>
    <xf numFmtId="0" fontId="20" fillId="3" borderId="0" xfId="9" applyFont="1" applyFill="1" applyAlignment="1">
      <alignment horizontal="left" vertical="top" wrapText="1" indent="1"/>
    </xf>
    <xf numFmtId="0" fontId="20" fillId="3" borderId="0" xfId="9" applyFont="1" applyFill="1" applyAlignment="1">
      <alignment horizontal="left" vertical="top" wrapText="1"/>
    </xf>
    <xf numFmtId="0" fontId="24" fillId="3" borderId="1" xfId="9" applyFont="1" applyFill="1" applyBorder="1" applyAlignment="1">
      <alignment vertical="top" wrapText="1"/>
    </xf>
    <xf numFmtId="0" fontId="24" fillId="3" borderId="1" xfId="9" applyFont="1" applyFill="1" applyBorder="1" applyAlignment="1">
      <alignment horizontal="right" vertical="top" wrapText="1"/>
    </xf>
    <xf numFmtId="0" fontId="20" fillId="3" borderId="1" xfId="9" applyFont="1" applyFill="1" applyBorder="1" applyAlignment="1">
      <alignment vertical="top" wrapText="1"/>
    </xf>
    <xf numFmtId="0" fontId="24" fillId="3" borderId="3" xfId="9" applyFont="1" applyFill="1" applyBorder="1" applyAlignment="1">
      <alignment vertical="top" wrapText="1"/>
    </xf>
    <xf numFmtId="165" fontId="20" fillId="3" borderId="3" xfId="10" applyNumberFormat="1" applyFont="1" applyFill="1" applyBorder="1" applyAlignment="1">
      <alignment horizontal="right" vertical="top" wrapText="1"/>
    </xf>
    <xf numFmtId="9" fontId="11" fillId="3" borderId="3" xfId="9" applyNumberFormat="1" applyFont="1" applyFill="1" applyBorder="1" applyAlignment="1">
      <alignment horizontal="right" vertical="top" wrapText="1"/>
    </xf>
    <xf numFmtId="9" fontId="11" fillId="3" borderId="3" xfId="9" applyNumberFormat="1" applyFont="1" applyFill="1" applyBorder="1" applyAlignment="1">
      <alignment horizontal="right" wrapText="1"/>
    </xf>
    <xf numFmtId="9" fontId="11" fillId="3" borderId="3" xfId="9" applyNumberFormat="1" applyFont="1" applyFill="1" applyBorder="1" applyAlignment="1">
      <alignment horizontal="right" vertical="center" wrapText="1"/>
    </xf>
    <xf numFmtId="0" fontId="24" fillId="3" borderId="3" xfId="9" applyFont="1" applyFill="1" applyBorder="1" applyAlignment="1">
      <alignment wrapText="1"/>
    </xf>
    <xf numFmtId="165" fontId="20" fillId="3" borderId="3" xfId="10" applyNumberFormat="1" applyFont="1" applyFill="1" applyBorder="1" applyAlignment="1">
      <alignment horizontal="right" wrapText="1"/>
    </xf>
    <xf numFmtId="0" fontId="11" fillId="3" borderId="0" xfId="13" applyFont="1" applyFill="1">
      <alignment horizontal="left"/>
    </xf>
    <xf numFmtId="0" fontId="11" fillId="3" borderId="0" xfId="13" quotePrefix="1" applyFont="1" applyFill="1">
      <alignment horizontal="left"/>
    </xf>
    <xf numFmtId="0" fontId="11" fillId="3" borderId="1" xfId="13" applyFont="1" applyFill="1" applyBorder="1">
      <alignment horizontal="left"/>
    </xf>
    <xf numFmtId="0" fontId="11" fillId="3" borderId="7" xfId="13" quotePrefix="1" applyFont="1" applyFill="1" applyBorder="1">
      <alignment horizontal="left"/>
    </xf>
    <xf numFmtId="0" fontId="29" fillId="3" borderId="0" xfId="15" quotePrefix="1" applyFont="1" applyFill="1">
      <alignment horizontal="left"/>
    </xf>
    <xf numFmtId="0" fontId="29" fillId="3" borderId="0" xfId="15" applyFont="1" applyFill="1">
      <alignment horizontal="left"/>
    </xf>
    <xf numFmtId="37" fontId="39" fillId="0" borderId="6" xfId="2" applyNumberFormat="1" applyFont="1" applyBorder="1" applyAlignment="1">
      <alignment horizontal="left"/>
    </xf>
    <xf numFmtId="0" fontId="12" fillId="3" borderId="7" xfId="16" applyFont="1" applyFill="1" applyBorder="1">
      <alignment horizontal="left"/>
    </xf>
    <xf numFmtId="0" fontId="44" fillId="3" borderId="5" xfId="9" applyFont="1" applyFill="1" applyBorder="1" applyAlignment="1">
      <alignment vertical="top" wrapText="1"/>
    </xf>
    <xf numFmtId="0" fontId="25" fillId="3" borderId="3" xfId="9" applyFont="1" applyFill="1" applyBorder="1" applyAlignment="1">
      <alignment wrapText="1"/>
    </xf>
    <xf numFmtId="0" fontId="4" fillId="0" borderId="0" xfId="2" applyFont="1" applyAlignment="1">
      <alignment horizontal="right"/>
    </xf>
    <xf numFmtId="0" fontId="9" fillId="0" borderId="3" xfId="2" applyFont="1" applyBorder="1"/>
    <xf numFmtId="0" fontId="10" fillId="0" borderId="4" xfId="2" applyFont="1" applyBorder="1"/>
    <xf numFmtId="0" fontId="10" fillId="0" borderId="6" xfId="2" applyFont="1" applyBorder="1"/>
    <xf numFmtId="0" fontId="9" fillId="0" borderId="8" xfId="2" applyFont="1" applyBorder="1"/>
    <xf numFmtId="166" fontId="9" fillId="0" borderId="8" xfId="2" quotePrefix="1" applyNumberFormat="1" applyFont="1" applyBorder="1" applyAlignment="1">
      <alignment horizontal="right"/>
    </xf>
    <xf numFmtId="0" fontId="9" fillId="0" borderId="6" xfId="2" applyFont="1" applyBorder="1"/>
    <xf numFmtId="166" fontId="10" fillId="0" borderId="0" xfId="2" applyNumberFormat="1" applyFont="1"/>
    <xf numFmtId="0" fontId="45" fillId="0" borderId="0" xfId="2" applyFont="1"/>
    <xf numFmtId="0" fontId="31" fillId="0" borderId="0" xfId="2" applyFont="1"/>
    <xf numFmtId="0" fontId="45" fillId="0" borderId="0" xfId="2" applyFont="1" applyAlignment="1">
      <alignment horizontal="left"/>
    </xf>
    <xf numFmtId="3" fontId="31" fillId="0" borderId="0" xfId="2" applyNumberFormat="1" applyFont="1"/>
    <xf numFmtId="0" fontId="9" fillId="0" borderId="0" xfId="2" applyFont="1" applyAlignment="1">
      <alignment horizontal="right"/>
    </xf>
    <xf numFmtId="0" fontId="9" fillId="0" borderId="3" xfId="2" applyFont="1" applyBorder="1" applyAlignment="1">
      <alignment horizontal="right"/>
    </xf>
    <xf numFmtId="3" fontId="9" fillId="0" borderId="8" xfId="2" quotePrefix="1" applyNumberFormat="1" applyFont="1" applyBorder="1" applyAlignment="1">
      <alignment horizontal="right"/>
    </xf>
    <xf numFmtId="3" fontId="10" fillId="0" borderId="6" xfId="2" applyNumberFormat="1" applyFont="1" applyBorder="1"/>
    <xf numFmtId="3" fontId="10" fillId="0" borderId="4" xfId="2" applyNumberFormat="1" applyFont="1" applyBorder="1"/>
    <xf numFmtId="3" fontId="10" fillId="0" borderId="3" xfId="2" applyNumberFormat="1" applyFont="1" applyBorder="1"/>
    <xf numFmtId="3" fontId="10" fillId="0" borderId="1" xfId="2" applyNumberFormat="1" applyFont="1" applyBorder="1"/>
    <xf numFmtId="177" fontId="9" fillId="0" borderId="0" xfId="2" applyNumberFormat="1" applyFont="1"/>
    <xf numFmtId="177" fontId="9" fillId="0" borderId="0" xfId="2" applyNumberFormat="1" applyFont="1" applyAlignment="1">
      <alignment horizontal="right"/>
    </xf>
    <xf numFmtId="177" fontId="10" fillId="0" borderId="4" xfId="2" applyNumberFormat="1" applyFont="1" applyBorder="1" applyAlignment="1">
      <alignment horizontal="right"/>
    </xf>
    <xf numFmtId="177" fontId="9" fillId="0" borderId="4" xfId="2" applyNumberFormat="1" applyFont="1" applyBorder="1"/>
    <xf numFmtId="177" fontId="10" fillId="0" borderId="4" xfId="2" applyNumberFormat="1" applyFont="1" applyBorder="1"/>
    <xf numFmtId="177" fontId="10" fillId="0" borderId="6" xfId="2" applyNumberFormat="1" applyFont="1" applyBorder="1" applyAlignment="1">
      <alignment horizontal="right"/>
    </xf>
    <xf numFmtId="176" fontId="10" fillId="0" borderId="0" xfId="2" applyNumberFormat="1" applyFont="1"/>
    <xf numFmtId="177" fontId="10" fillId="0" borderId="1" xfId="2" applyNumberFormat="1" applyFont="1" applyBorder="1"/>
    <xf numFmtId="177" fontId="10" fillId="0" borderId="6" xfId="2" applyNumberFormat="1" applyFont="1" applyBorder="1"/>
    <xf numFmtId="0" fontId="14" fillId="0" borderId="0" xfId="2" applyFont="1"/>
    <xf numFmtId="0" fontId="40" fillId="0" borderId="0" xfId="2" applyFont="1" applyAlignment="1">
      <alignment horizontal="left"/>
    </xf>
    <xf numFmtId="0" fontId="14" fillId="0" borderId="0" xfId="2" applyFont="1" applyAlignment="1">
      <alignment horizontal="left"/>
    </xf>
    <xf numFmtId="0" fontId="14" fillId="0" borderId="0" xfId="4" applyFont="1"/>
    <xf numFmtId="0" fontId="15" fillId="0" borderId="0" xfId="2" quotePrefix="1" applyFont="1"/>
    <xf numFmtId="1" fontId="11" fillId="0" borderId="0" xfId="2" quotePrefix="1" applyNumberFormat="1" applyFont="1" applyAlignment="1">
      <alignment horizontal="right"/>
    </xf>
    <xf numFmtId="1" fontId="12" fillId="0" borderId="0" xfId="2" quotePrefix="1" applyNumberFormat="1" applyFont="1" applyAlignment="1">
      <alignment horizontal="right"/>
    </xf>
    <xf numFmtId="1" fontId="12" fillId="0" borderId="1" xfId="2" quotePrefix="1" applyNumberFormat="1" applyFont="1" applyBorder="1" applyAlignment="1">
      <alignment horizontal="right"/>
    </xf>
    <xf numFmtId="37" fontId="4" fillId="0" borderId="4" xfId="2" quotePrefix="1" applyNumberFormat="1" applyFont="1" applyBorder="1" applyAlignment="1">
      <alignment horizontal="left"/>
    </xf>
    <xf numFmtId="166" fontId="4" fillId="0" borderId="4" xfId="2" applyNumberFormat="1" applyFont="1" applyBorder="1"/>
    <xf numFmtId="166" fontId="3" fillId="0" borderId="4" xfId="2" applyNumberFormat="1" applyFont="1" applyBorder="1"/>
    <xf numFmtId="0" fontId="38" fillId="0" borderId="0" xfId="2" quotePrefix="1" applyFont="1" applyAlignment="1">
      <alignment horizontal="left"/>
    </xf>
    <xf numFmtId="37" fontId="38" fillId="0" borderId="0" xfId="2" applyNumberFormat="1" applyFont="1"/>
    <xf numFmtId="0" fontId="4" fillId="0" borderId="6" xfId="2" quotePrefix="1" applyFont="1" applyBorder="1" applyAlignment="1">
      <alignment horizontal="left"/>
    </xf>
    <xf numFmtId="166" fontId="3" fillId="0" borderId="6" xfId="2" applyNumberFormat="1" applyFont="1" applyBorder="1"/>
    <xf numFmtId="166" fontId="3" fillId="0" borderId="1" xfId="2" applyNumberFormat="1" applyFont="1" applyBorder="1"/>
    <xf numFmtId="166" fontId="3" fillId="0" borderId="0" xfId="2" applyNumberFormat="1" applyFont="1" applyAlignment="1">
      <alignment horizontal="right"/>
    </xf>
    <xf numFmtId="0" fontId="43" fillId="0" borderId="0" xfId="2" applyFont="1"/>
    <xf numFmtId="0" fontId="12" fillId="0" borderId="4" xfId="2" applyFont="1" applyBorder="1"/>
    <xf numFmtId="0" fontId="4" fillId="0" borderId="6" xfId="2" applyFont="1" applyBorder="1"/>
    <xf numFmtId="37" fontId="4" fillId="0" borderId="6" xfId="2" applyNumberFormat="1" applyFont="1" applyBorder="1"/>
    <xf numFmtId="0" fontId="11" fillId="0" borderId="1" xfId="2" quotePrefix="1" applyFont="1" applyBorder="1" applyAlignment="1">
      <alignment horizontal="left"/>
    </xf>
    <xf numFmtId="37" fontId="12" fillId="0" borderId="6" xfId="2" applyNumberFormat="1" applyFont="1" applyBorder="1"/>
    <xf numFmtId="37" fontId="11" fillId="0" borderId="6" xfId="2" applyNumberFormat="1" applyFont="1" applyBorder="1"/>
    <xf numFmtId="165" fontId="10" fillId="4" borderId="4" xfId="1" applyNumberFormat="1" applyFont="1" applyFill="1" applyBorder="1" applyAlignment="1">
      <alignment vertical="center"/>
    </xf>
    <xf numFmtId="165" fontId="10" fillId="4" borderId="6" xfId="1" applyNumberFormat="1" applyFont="1" applyFill="1" applyBorder="1" applyAlignment="1">
      <alignment vertical="center"/>
    </xf>
    <xf numFmtId="37" fontId="4" fillId="0" borderId="8" xfId="2" applyNumberFormat="1" applyFont="1" applyBorder="1"/>
    <xf numFmtId="0" fontId="4" fillId="0" borderId="0" xfId="8" applyFont="1" applyProtection="1">
      <protection locked="0"/>
    </xf>
    <xf numFmtId="0" fontId="14" fillId="0" borderId="6" xfId="2" applyFont="1" applyBorder="1" applyAlignment="1">
      <alignment horizontal="left"/>
    </xf>
    <xf numFmtId="0" fontId="0" fillId="0" borderId="6" xfId="0" applyBorder="1"/>
    <xf numFmtId="169" fontId="0" fillId="0" borderId="6" xfId="1" applyNumberFormat="1" applyFont="1" applyBorder="1"/>
    <xf numFmtId="0" fontId="4" fillId="0" borderId="0" xfId="8" applyFont="1" applyAlignment="1" applyProtection="1">
      <alignment horizontal="left"/>
      <protection locked="0"/>
    </xf>
    <xf numFmtId="1" fontId="3" fillId="0" borderId="0" xfId="1" applyNumberFormat="1" applyFont="1" applyAlignment="1" applyProtection="1">
      <alignment wrapText="1"/>
      <protection locked="0"/>
    </xf>
    <xf numFmtId="9" fontId="3" fillId="0" borderId="0" xfId="7" applyFont="1" applyAlignment="1" applyProtection="1">
      <alignment horizontal="right" wrapText="1"/>
      <protection locked="0"/>
    </xf>
    <xf numFmtId="0" fontId="3" fillId="0" borderId="0" xfId="8" applyFont="1" applyAlignment="1" applyProtection="1">
      <alignment horizontal="right" wrapText="1"/>
      <protection locked="0"/>
    </xf>
    <xf numFmtId="0" fontId="3" fillId="0" borderId="0" xfId="8" applyFont="1" applyProtection="1">
      <protection locked="0"/>
    </xf>
    <xf numFmtId="9" fontId="9" fillId="4" borderId="0" xfId="7" applyFont="1" applyFill="1" applyAlignment="1">
      <alignment horizontal="right" vertical="center"/>
    </xf>
    <xf numFmtId="165" fontId="9" fillId="4" borderId="0" xfId="1" applyNumberFormat="1" applyFont="1" applyFill="1" applyAlignment="1">
      <alignment horizontal="right" vertical="center"/>
    </xf>
    <xf numFmtId="9" fontId="9" fillId="4" borderId="1" xfId="7" applyFont="1" applyFill="1" applyBorder="1" applyAlignment="1">
      <alignment horizontal="right" vertical="center"/>
    </xf>
    <xf numFmtId="3" fontId="11" fillId="4" borderId="0" xfId="0" applyNumberFormat="1" applyFont="1" applyFill="1" applyAlignment="1">
      <alignment vertical="center"/>
    </xf>
    <xf numFmtId="165" fontId="11" fillId="4" borderId="0" xfId="1" applyNumberFormat="1" applyFont="1" applyFill="1" applyAlignment="1">
      <alignment vertical="center"/>
    </xf>
    <xf numFmtId="9" fontId="20" fillId="3" borderId="0" xfId="7" applyFont="1" applyFill="1"/>
    <xf numFmtId="0" fontId="3" fillId="3" borderId="0" xfId="2" applyFont="1" applyFill="1" applyAlignment="1">
      <alignment vertical="top" wrapText="1"/>
    </xf>
    <xf numFmtId="43" fontId="3" fillId="0" borderId="0" xfId="2" applyNumberFormat="1" applyFont="1"/>
    <xf numFmtId="171" fontId="18" fillId="2" borderId="3" xfId="0" applyNumberFormat="1" applyFont="1" applyFill="1" applyBorder="1"/>
    <xf numFmtId="171" fontId="18" fillId="2" borderId="4" xfId="0" applyNumberFormat="1" applyFont="1" applyFill="1" applyBorder="1"/>
    <xf numFmtId="3" fontId="10" fillId="0" borderId="6" xfId="2" applyNumberFormat="1" applyFont="1" applyBorder="1" applyAlignment="1">
      <alignment horizontal="right"/>
    </xf>
    <xf numFmtId="174" fontId="14" fillId="3" borderId="0" xfId="7" applyNumberFormat="1" applyFont="1" applyFill="1"/>
    <xf numFmtId="3" fontId="3" fillId="0" borderId="0" xfId="2" applyNumberFormat="1" applyFont="1" applyAlignment="1">
      <alignment horizontal="right"/>
    </xf>
    <xf numFmtId="3" fontId="3" fillId="0" borderId="1" xfId="2" applyNumberFormat="1" applyFont="1" applyBorder="1" applyAlignment="1">
      <alignment horizontal="right"/>
    </xf>
    <xf numFmtId="166" fontId="11" fillId="0" borderId="0" xfId="2" applyNumberFormat="1" applyFont="1" applyFill="1"/>
    <xf numFmtId="0" fontId="12" fillId="0" borderId="1" xfId="2" quotePrefix="1" applyFont="1" applyFill="1" applyBorder="1" applyAlignment="1">
      <alignment horizontal="right"/>
    </xf>
    <xf numFmtId="0" fontId="10" fillId="0" borderId="1" xfId="2" applyFont="1" applyFill="1" applyBorder="1" applyAlignment="1">
      <alignment horizontal="right"/>
    </xf>
    <xf numFmtId="165" fontId="9" fillId="0" borderId="0" xfId="1" applyNumberFormat="1" applyFont="1" applyFill="1" applyAlignment="1">
      <alignment horizontal="right"/>
    </xf>
    <xf numFmtId="3" fontId="9" fillId="0" borderId="0" xfId="2" applyNumberFormat="1" applyFont="1" applyFill="1" applyAlignment="1">
      <alignment horizontal="right"/>
    </xf>
    <xf numFmtId="3" fontId="9" fillId="0" borderId="1" xfId="2" applyNumberFormat="1" applyFont="1" applyFill="1" applyBorder="1" applyAlignment="1">
      <alignment horizontal="right"/>
    </xf>
    <xf numFmtId="166" fontId="9" fillId="0" borderId="0" xfId="2" applyNumberFormat="1" applyFont="1" applyFill="1" applyAlignment="1">
      <alignment horizontal="right"/>
    </xf>
    <xf numFmtId="166" fontId="9" fillId="0" borderId="1" xfId="2" applyNumberFormat="1" applyFont="1" applyFill="1" applyBorder="1" applyAlignment="1">
      <alignment horizontal="right"/>
    </xf>
    <xf numFmtId="165" fontId="3" fillId="0" borderId="0" xfId="2" applyNumberFormat="1" applyFont="1"/>
    <xf numFmtId="0" fontId="31" fillId="3" borderId="0" xfId="0" applyFont="1" applyFill="1"/>
    <xf numFmtId="173" fontId="31" fillId="3" borderId="0" xfId="0" applyNumberFormat="1" applyFont="1" applyFill="1"/>
    <xf numFmtId="166" fontId="46" fillId="3" borderId="0" xfId="2" applyNumberFormat="1" applyFont="1" applyFill="1"/>
    <xf numFmtId="3" fontId="31" fillId="3" borderId="0" xfId="0" applyNumberFormat="1" applyFont="1" applyFill="1"/>
    <xf numFmtId="0" fontId="3" fillId="3" borderId="1" xfId="2" applyFont="1" applyFill="1" applyBorder="1" applyAlignment="1">
      <alignment horizontal="right"/>
    </xf>
    <xf numFmtId="37" fontId="3" fillId="3" borderId="0" xfId="2" applyNumberFormat="1" applyFont="1" applyFill="1" applyAlignment="1">
      <alignment horizontal="right"/>
    </xf>
    <xf numFmtId="0" fontId="3" fillId="3" borderId="0" xfId="2" quotePrefix="1" applyFont="1" applyFill="1" applyAlignment="1">
      <alignment horizontal="right"/>
    </xf>
    <xf numFmtId="49" fontId="3" fillId="3" borderId="0" xfId="2" applyNumberFormat="1" applyFont="1" applyFill="1" applyAlignment="1">
      <alignment horizontal="right"/>
    </xf>
    <xf numFmtId="0" fontId="3" fillId="3" borderId="0" xfId="2" applyFont="1" applyFill="1" applyAlignment="1">
      <alignment horizontal="right"/>
    </xf>
    <xf numFmtId="0" fontId="3" fillId="0" borderId="1" xfId="2" applyFont="1" applyBorder="1" applyAlignment="1">
      <alignment horizontal="right"/>
    </xf>
    <xf numFmtId="37" fontId="3" fillId="0" borderId="6" xfId="2" applyNumberFormat="1" applyFont="1" applyBorder="1" applyAlignment="1">
      <alignment horizontal="right"/>
    </xf>
    <xf numFmtId="0" fontId="4" fillId="0" borderId="0" xfId="2" quotePrefix="1" applyFont="1" applyAlignment="1">
      <alignment horizontal="right"/>
    </xf>
    <xf numFmtId="0" fontId="3" fillId="0" borderId="1" xfId="2" quotePrefix="1" applyFont="1" applyBorder="1" applyAlignment="1">
      <alignment horizontal="right"/>
    </xf>
    <xf numFmtId="0" fontId="3" fillId="0" borderId="0" xfId="2" quotePrefix="1" applyFont="1" applyAlignment="1">
      <alignment horizontal="right"/>
    </xf>
    <xf numFmtId="37" fontId="3" fillId="0" borderId="0" xfId="2" applyNumberFormat="1" applyFont="1" applyAlignment="1">
      <alignment horizontal="right"/>
    </xf>
    <xf numFmtId="3" fontId="9" fillId="3" borderId="0" xfId="2" applyNumberFormat="1" applyFont="1" applyFill="1" applyAlignment="1">
      <alignment horizontal="right"/>
    </xf>
    <xf numFmtId="3" fontId="9" fillId="3" borderId="6" xfId="2" applyNumberFormat="1" applyFont="1" applyFill="1" applyBorder="1" applyAlignment="1">
      <alignment horizontal="right"/>
    </xf>
    <xf numFmtId="0" fontId="26" fillId="0" borderId="1" xfId="0" applyFont="1" applyBorder="1"/>
    <xf numFmtId="0" fontId="32" fillId="3" borderId="0" xfId="2" applyFont="1" applyFill="1" applyBorder="1" applyAlignment="1">
      <alignment horizontal="left"/>
    </xf>
    <xf numFmtId="0" fontId="14" fillId="3" borderId="0" xfId="0" applyFont="1" applyFill="1" applyBorder="1"/>
    <xf numFmtId="1" fontId="47" fillId="3" borderId="1" xfId="2" quotePrefix="1" applyNumberFormat="1" applyFont="1" applyFill="1" applyBorder="1" applyAlignment="1">
      <alignment horizontal="left"/>
    </xf>
    <xf numFmtId="1" fontId="47" fillId="3" borderId="0" xfId="2" quotePrefix="1" applyNumberFormat="1" applyFont="1" applyFill="1" applyAlignment="1">
      <alignment horizontal="left"/>
    </xf>
    <xf numFmtId="14" fontId="47" fillId="3" borderId="0" xfId="2" quotePrefix="1" applyNumberFormat="1" applyFont="1" applyFill="1" applyAlignment="1">
      <alignment horizontal="left"/>
    </xf>
    <xf numFmtId="10" fontId="47" fillId="3" borderId="0" xfId="7" quotePrefix="1" applyNumberFormat="1" applyFont="1" applyFill="1" applyAlignment="1">
      <alignment horizontal="left"/>
    </xf>
    <xf numFmtId="165" fontId="9" fillId="0" borderId="0" xfId="2" applyNumberFormat="1" applyFont="1" applyFill="1"/>
    <xf numFmtId="1" fontId="47" fillId="3" borderId="0" xfId="2" applyNumberFormat="1" applyFont="1" applyFill="1" applyAlignment="1">
      <alignment horizontal="left"/>
    </xf>
    <xf numFmtId="178" fontId="0" fillId="0" borderId="0" xfId="0" applyNumberFormat="1"/>
    <xf numFmtId="0" fontId="30" fillId="0" borderId="0" xfId="0" applyFont="1"/>
    <xf numFmtId="178" fontId="30" fillId="0" borderId="0" xfId="0" applyNumberFormat="1" applyFont="1"/>
    <xf numFmtId="1" fontId="47" fillId="0" borderId="0" xfId="2" quotePrefix="1" applyNumberFormat="1" applyFont="1" applyFill="1" applyAlignment="1">
      <alignment horizontal="left"/>
    </xf>
    <xf numFmtId="0" fontId="11" fillId="0" borderId="0" xfId="12" applyFont="1" applyFill="1" applyAlignment="1"/>
    <xf numFmtId="0" fontId="14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0" fillId="3" borderId="0" xfId="0" applyFont="1" applyFill="1" applyAlignment="1">
      <alignment horizontal="left" vertical="center" wrapText="1"/>
    </xf>
    <xf numFmtId="0" fontId="26" fillId="3" borderId="2" xfId="0" applyFont="1" applyFill="1" applyBorder="1" applyAlignment="1">
      <alignment horizontal="center" vertical="center"/>
    </xf>
    <xf numFmtId="165" fontId="14" fillId="4" borderId="0" xfId="0" applyNumberFormat="1" applyFont="1" applyFill="1" applyAlignment="1">
      <alignment horizontal="center" vertical="center"/>
    </xf>
    <xf numFmtId="0" fontId="24" fillId="3" borderId="1" xfId="9" applyFont="1" applyFill="1" applyBorder="1" applyAlignment="1">
      <alignment horizontal="center" vertical="top" wrapText="1"/>
    </xf>
    <xf numFmtId="0" fontId="4" fillId="0" borderId="0" xfId="8" applyFont="1" applyAlignment="1" applyProtection="1">
      <alignment horizontal="center" wrapText="1"/>
      <protection locked="0"/>
    </xf>
  </cellXfs>
  <cellStyles count="19">
    <cellStyle name="1000-sep (2 dec)_EXTRGN99" xfId="3" xr:uid="{00000000-0005-0000-0000-000000000000}"/>
    <cellStyle name="Comma" xfId="1" builtinId="3"/>
    <cellStyle name="Comma 9" xfId="10" xr:uid="{00000000-0005-0000-0000-000002000000}"/>
    <cellStyle name="Normal" xfId="0" builtinId="0"/>
    <cellStyle name="Normal 11 2" xfId="5" xr:uid="{00000000-0005-0000-0000-000004000000}"/>
    <cellStyle name="Normal 16" xfId="9" xr:uid="{00000000-0005-0000-0000-000005000000}"/>
    <cellStyle name="Normal 2" xfId="4" xr:uid="{00000000-0005-0000-0000-000006000000}"/>
    <cellStyle name="Normal_EXTRGN99" xfId="2" xr:uid="{00000000-0005-0000-0000-000007000000}"/>
    <cellStyle name="Normal_Sheet1" xfId="8" xr:uid="{00000000-0005-0000-0000-000008000000}"/>
    <cellStyle name="Percent" xfId="7" builtinId="5"/>
    <cellStyle name="Percent 10" xfId="11" xr:uid="{00000000-0005-0000-0000-00000A000000}"/>
    <cellStyle name="Percent 3 3" xfId="6" xr:uid="{00000000-0005-0000-0000-00000B000000}"/>
    <cellStyle name="Table - Heading Center" xfId="17" xr:uid="{00000000-0005-0000-0000-00000C000000}"/>
    <cellStyle name="Table - Notes" xfId="12" xr:uid="{00000000-0005-0000-0000-00000D000000}"/>
    <cellStyle name="Table - Numbers" xfId="18" xr:uid="{741D8D07-E3D3-4E8E-884A-082E713D25F6}"/>
    <cellStyle name="Table - Spacerrow" xfId="14" xr:uid="{00000000-0005-0000-0000-00000E000000}"/>
    <cellStyle name="Table - Text" xfId="13" xr:uid="{00000000-0005-0000-0000-00000F000000}"/>
    <cellStyle name="Table - Text Heading 1" xfId="16" xr:uid="{00000000-0005-0000-0000-000010000000}"/>
    <cellStyle name="Table - Text Total" xfId="1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APPORTERING\REGNSKAB\2000\Trykning%20af%20regnskab!\EXTRGN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fl\AppData\Local\Microsoft\Windows\INetCache\Content.Outlook\SZUJ8WQL\20200221-TORM%20GROUP%20Financial%20Statements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K Regnskab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ved ark"/>
      <sheetName val="HFM - OCI"/>
      <sheetName val="HFM Data CurrYear"/>
      <sheetName val="HFM Data PrevYear"/>
      <sheetName val="Key Figures (DK)"/>
      <sheetName val="HFM link"/>
      <sheetName val="HFM data"/>
      <sheetName val="Key Figures"/>
      <sheetName val="Income Statement"/>
      <sheetName val="OCI"/>
      <sheetName val="Balance"/>
      <sheetName val="Equity"/>
      <sheetName val="Cash flow"/>
      <sheetName val="Cash Flow - Working paper"/>
      <sheetName val="Note 1"/>
      <sheetName val="Note 2_old"/>
      <sheetName val="Note 2"/>
      <sheetName val="Note 3 (udgået)"/>
      <sheetName val="Note 3"/>
      <sheetName val="Note 4"/>
      <sheetName val="Note 5 (udgået)"/>
      <sheetName val="Note 5"/>
      <sheetName val="Note 6"/>
      <sheetName val="FA working paper"/>
      <sheetName val="Note 7"/>
      <sheetName val="Note 8"/>
      <sheetName val="Note 9"/>
      <sheetName val="Financial items"/>
      <sheetName val="Note 10"/>
      <sheetName val="Note 11"/>
      <sheetName val="Note 12"/>
      <sheetName val="Note 13"/>
      <sheetName val="Note 14"/>
      <sheetName val="Note 15"/>
      <sheetName val="Note 16"/>
      <sheetName val="Note 17"/>
      <sheetName val="Note 18"/>
      <sheetName val="Notes 19_old"/>
      <sheetName val="Note 19"/>
      <sheetName val="Note 20"/>
      <sheetName val="Note 21"/>
      <sheetName val="Notes 23 gammel"/>
      <sheetName val="Note 22"/>
      <sheetName val="Note 23"/>
      <sheetName val="Note 24"/>
      <sheetName val="Note 25"/>
      <sheetName val="Note 26"/>
      <sheetName val="Fleet overview"/>
      <sheetName val="APM"/>
      <sheetName val="Financial Review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7">
          <cell r="E27">
            <v>1787968</v>
          </cell>
        </row>
        <row r="34">
          <cell r="E34">
            <v>72483</v>
          </cell>
        </row>
        <row r="41">
          <cell r="E41">
            <v>2003881</v>
          </cell>
        </row>
        <row r="60">
          <cell r="E60">
            <v>1007687</v>
          </cell>
        </row>
        <row r="82">
          <cell r="E82">
            <v>996194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K79"/>
  <sheetViews>
    <sheetView tabSelected="1" workbookViewId="0">
      <selection activeCell="I37" sqref="I37"/>
    </sheetView>
  </sheetViews>
  <sheetFormatPr defaultColWidth="9.140625" defaultRowHeight="12.75" x14ac:dyDescent="0.2"/>
  <cols>
    <col min="1" max="1" width="7.140625" style="112" customWidth="1"/>
    <col min="2" max="2" width="39.5703125" style="112" customWidth="1"/>
    <col min="3" max="3" width="9.140625" style="112"/>
    <col min="4" max="4" width="9.140625" style="73"/>
    <col min="5" max="5" width="9" style="112" customWidth="1"/>
    <col min="6" max="6" width="8.7109375" style="112" customWidth="1"/>
    <col min="7" max="7" width="8.28515625" style="112" customWidth="1"/>
    <col min="8" max="8" width="13" style="112" customWidth="1"/>
    <col min="9" max="9" width="9.42578125" style="112" bestFit="1" customWidth="1"/>
    <col min="10" max="10" width="11.5703125" style="112" bestFit="1" customWidth="1"/>
    <col min="11" max="63" width="9.140625" style="112"/>
    <col min="64" max="16384" width="9.140625" style="73"/>
  </cols>
  <sheetData>
    <row r="1" spans="2:11" s="112" customFormat="1" x14ac:dyDescent="0.2"/>
    <row r="2" spans="2:11" s="112" customFormat="1" ht="15.75" x14ac:dyDescent="0.25">
      <c r="B2" s="180" t="s">
        <v>173</v>
      </c>
    </row>
    <row r="3" spans="2:11" s="112" customFormat="1" ht="12" customHeight="1" thickBot="1" x14ac:dyDescent="0.3">
      <c r="B3" s="160"/>
      <c r="C3" s="161"/>
      <c r="D3" s="161"/>
      <c r="E3" s="161"/>
      <c r="F3" s="161"/>
      <c r="G3" s="161"/>
    </row>
    <row r="4" spans="2:11" ht="12" customHeight="1" x14ac:dyDescent="0.2">
      <c r="B4" s="158"/>
      <c r="C4" s="158"/>
      <c r="D4" s="159"/>
      <c r="E4" s="159"/>
      <c r="F4" s="163"/>
      <c r="G4" s="163"/>
      <c r="J4" s="122"/>
    </row>
    <row r="5" spans="2:11" ht="12" customHeight="1" x14ac:dyDescent="0.2">
      <c r="B5" s="115"/>
      <c r="C5" s="116"/>
      <c r="D5" s="164">
        <v>2019</v>
      </c>
      <c r="E5" s="298" t="s">
        <v>240</v>
      </c>
      <c r="F5" s="165">
        <v>2018</v>
      </c>
      <c r="G5" s="165">
        <v>2017</v>
      </c>
      <c r="I5" s="306"/>
      <c r="J5" s="307"/>
    </row>
    <row r="6" spans="2:11" ht="23.25" customHeight="1" x14ac:dyDescent="0.2">
      <c r="B6" s="162" t="s">
        <v>171</v>
      </c>
      <c r="C6" s="117"/>
      <c r="D6" s="144"/>
      <c r="E6" s="297"/>
      <c r="F6" s="117"/>
      <c r="G6" s="123"/>
      <c r="I6" s="306"/>
    </row>
    <row r="7" spans="2:11" ht="13.5" customHeight="1" x14ac:dyDescent="0.2">
      <c r="B7" s="113" t="s">
        <v>1</v>
      </c>
      <c r="C7" s="113"/>
      <c r="D7" s="124">
        <v>693</v>
      </c>
      <c r="E7" s="124">
        <v>193.60000000000002</v>
      </c>
      <c r="F7" s="124">
        <v>635</v>
      </c>
      <c r="G7" s="124">
        <v>657</v>
      </c>
      <c r="I7" s="308"/>
      <c r="J7" s="307"/>
      <c r="K7" s="60"/>
    </row>
    <row r="8" spans="2:11" ht="12" customHeight="1" x14ac:dyDescent="0.2">
      <c r="B8" s="113" t="s">
        <v>174</v>
      </c>
      <c r="C8" s="113"/>
      <c r="D8" s="124">
        <v>424.90000000000003</v>
      </c>
      <c r="E8" s="124">
        <v>125.60000000000008</v>
      </c>
      <c r="F8" s="124">
        <v>352</v>
      </c>
      <c r="G8" s="124">
        <v>397</v>
      </c>
      <c r="I8" s="308"/>
      <c r="J8" s="307"/>
      <c r="K8" s="60"/>
    </row>
    <row r="9" spans="2:11" ht="12" customHeight="1" x14ac:dyDescent="0.2">
      <c r="B9" s="113" t="s">
        <v>175</v>
      </c>
      <c r="C9" s="113"/>
      <c r="D9" s="124">
        <v>251.90000000000003</v>
      </c>
      <c r="E9" s="124">
        <v>80.300000000000068</v>
      </c>
      <c r="F9" s="124">
        <v>169</v>
      </c>
      <c r="G9" s="124">
        <v>200</v>
      </c>
      <c r="I9" s="308"/>
      <c r="J9" s="307"/>
      <c r="K9" s="60"/>
    </row>
    <row r="10" spans="2:11" ht="12" customHeight="1" x14ac:dyDescent="0.2">
      <c r="B10" s="113" t="s">
        <v>176</v>
      </c>
      <c r="C10" s="113"/>
      <c r="D10" s="124">
        <v>202</v>
      </c>
      <c r="E10" s="124">
        <v>68.000000000000057</v>
      </c>
      <c r="F10" s="124">
        <v>121</v>
      </c>
      <c r="G10" s="124">
        <v>158</v>
      </c>
      <c r="H10" s="125"/>
      <c r="I10" s="308"/>
      <c r="J10" s="307"/>
      <c r="K10" s="60"/>
    </row>
    <row r="11" spans="2:11" ht="12" customHeight="1" x14ac:dyDescent="0.2">
      <c r="B11" s="113" t="s">
        <v>151</v>
      </c>
      <c r="C11" s="113"/>
      <c r="D11" s="124">
        <v>206</v>
      </c>
      <c r="E11" s="124">
        <v>157.60000000000002</v>
      </c>
      <c r="F11" s="124">
        <v>3</v>
      </c>
      <c r="G11" s="124">
        <v>40</v>
      </c>
      <c r="I11" s="308"/>
      <c r="J11" s="307"/>
      <c r="K11" s="60"/>
    </row>
    <row r="12" spans="2:11" ht="12" customHeight="1" x14ac:dyDescent="0.2">
      <c r="B12" s="113" t="s">
        <v>127</v>
      </c>
      <c r="C12" s="113"/>
      <c r="D12" s="124">
        <v>-39</v>
      </c>
      <c r="E12" s="124">
        <v>-10.7</v>
      </c>
      <c r="F12" s="124">
        <v>-36</v>
      </c>
      <c r="G12" s="124">
        <v>-36</v>
      </c>
      <c r="I12" s="308"/>
      <c r="J12" s="307"/>
      <c r="K12" s="60"/>
    </row>
    <row r="13" spans="2:11" ht="12" customHeight="1" x14ac:dyDescent="0.2">
      <c r="B13" s="113" t="s">
        <v>128</v>
      </c>
      <c r="C13" s="113"/>
      <c r="D13" s="124">
        <v>167</v>
      </c>
      <c r="E13" s="124">
        <v>146.90000000000003</v>
      </c>
      <c r="F13" s="124">
        <v>-33</v>
      </c>
      <c r="G13" s="124">
        <v>3</v>
      </c>
      <c r="H13" s="142"/>
      <c r="I13" s="308"/>
      <c r="J13" s="307"/>
      <c r="K13" s="60"/>
    </row>
    <row r="14" spans="2:11" ht="12" customHeight="1" x14ac:dyDescent="0.2">
      <c r="B14" s="113" t="s">
        <v>129</v>
      </c>
      <c r="C14" s="113"/>
      <c r="D14" s="124">
        <v>166</v>
      </c>
      <c r="E14" s="124">
        <v>146.60000000000005</v>
      </c>
      <c r="F14" s="124">
        <v>-35</v>
      </c>
      <c r="G14" s="124">
        <v>2</v>
      </c>
      <c r="I14" s="308"/>
      <c r="J14" s="307"/>
      <c r="K14" s="60"/>
    </row>
    <row r="15" spans="2:11" ht="12" customHeight="1" x14ac:dyDescent="0.2">
      <c r="B15" s="115" t="s">
        <v>130</v>
      </c>
      <c r="C15" s="115"/>
      <c r="D15" s="126">
        <v>46</v>
      </c>
      <c r="E15" s="126">
        <v>46</v>
      </c>
      <c r="F15" s="126">
        <v>-35</v>
      </c>
      <c r="G15" s="126">
        <v>2</v>
      </c>
      <c r="I15" s="308"/>
      <c r="J15" s="307"/>
      <c r="K15" s="60"/>
    </row>
    <row r="16" spans="2:11" ht="23.25" customHeight="1" x14ac:dyDescent="0.2">
      <c r="B16" s="162" t="s">
        <v>172</v>
      </c>
      <c r="C16" s="117"/>
      <c r="D16" s="144"/>
      <c r="E16" s="297"/>
      <c r="F16" s="144"/>
      <c r="G16" s="123"/>
      <c r="I16" s="306"/>
      <c r="J16" s="307"/>
    </row>
    <row r="17" spans="2:10" ht="13.5" customHeight="1" x14ac:dyDescent="0.2">
      <c r="B17" s="113" t="s">
        <v>131</v>
      </c>
      <c r="C17" s="113"/>
      <c r="D17" s="145">
        <v>1788</v>
      </c>
      <c r="E17" s="145">
        <f>D17</f>
        <v>1788</v>
      </c>
      <c r="F17" s="145">
        <v>1445</v>
      </c>
      <c r="G17" s="124">
        <v>1385</v>
      </c>
      <c r="I17" s="309"/>
      <c r="J17" s="307"/>
    </row>
    <row r="18" spans="2:10" ht="12" customHeight="1" x14ac:dyDescent="0.2">
      <c r="B18" s="113" t="s">
        <v>132</v>
      </c>
      <c r="C18" s="113"/>
      <c r="D18" s="145">
        <v>2004</v>
      </c>
      <c r="E18" s="145">
        <f t="shared" ref="E18:E22" si="0">D18</f>
        <v>2004</v>
      </c>
      <c r="F18" s="145">
        <v>1714</v>
      </c>
      <c r="G18" s="124">
        <v>1647</v>
      </c>
      <c r="I18" s="309"/>
      <c r="J18" s="307"/>
    </row>
    <row r="19" spans="2:10" ht="12" customHeight="1" x14ac:dyDescent="0.2">
      <c r="B19" s="113" t="s">
        <v>133</v>
      </c>
      <c r="C19" s="113"/>
      <c r="D19" s="145">
        <v>1008</v>
      </c>
      <c r="E19" s="145">
        <f t="shared" si="0"/>
        <v>1008</v>
      </c>
      <c r="F19" s="145">
        <v>847</v>
      </c>
      <c r="G19" s="124">
        <v>791</v>
      </c>
      <c r="I19" s="309"/>
      <c r="J19" s="307"/>
    </row>
    <row r="20" spans="2:10" ht="12" customHeight="1" x14ac:dyDescent="0.2">
      <c r="B20" s="113" t="s">
        <v>134</v>
      </c>
      <c r="C20" s="113"/>
      <c r="D20" s="145">
        <v>996</v>
      </c>
      <c r="E20" s="145">
        <f t="shared" si="0"/>
        <v>996</v>
      </c>
      <c r="F20" s="145">
        <v>867</v>
      </c>
      <c r="G20" s="124">
        <v>856</v>
      </c>
      <c r="I20" s="309"/>
      <c r="J20" s="307"/>
    </row>
    <row r="21" spans="2:10" ht="12" customHeight="1" x14ac:dyDescent="0.2">
      <c r="B21" s="113" t="s">
        <v>177</v>
      </c>
      <c r="C21" s="113"/>
      <c r="D21" s="145">
        <v>1785.9999999999998</v>
      </c>
      <c r="E21" s="145">
        <f t="shared" si="0"/>
        <v>1785.9999999999998</v>
      </c>
      <c r="F21" s="145">
        <v>1469.4</v>
      </c>
      <c r="G21" s="124">
        <v>1405.9999999999998</v>
      </c>
      <c r="I21" s="309"/>
      <c r="J21" s="307"/>
    </row>
    <row r="22" spans="2:10" ht="12" customHeight="1" x14ac:dyDescent="0.2">
      <c r="B22" s="113" t="s">
        <v>178</v>
      </c>
      <c r="C22" s="113"/>
      <c r="D22" s="145">
        <v>786.3</v>
      </c>
      <c r="E22" s="145">
        <f t="shared" si="0"/>
        <v>786.3</v>
      </c>
      <c r="F22" s="145">
        <v>627.29999999999995</v>
      </c>
      <c r="G22" s="124">
        <v>619.70000000000005</v>
      </c>
      <c r="I22" s="309"/>
      <c r="J22" s="307"/>
    </row>
    <row r="23" spans="2:10" ht="12" customHeight="1" x14ac:dyDescent="0.2">
      <c r="B23" s="115" t="s">
        <v>38</v>
      </c>
      <c r="C23" s="115"/>
      <c r="D23" s="146">
        <v>72</v>
      </c>
      <c r="E23" s="146">
        <v>72</v>
      </c>
      <c r="F23" s="146">
        <v>127</v>
      </c>
      <c r="G23" s="126">
        <v>134</v>
      </c>
      <c r="I23" s="309"/>
      <c r="J23" s="307"/>
    </row>
    <row r="24" spans="2:10" ht="23.25" customHeight="1" x14ac:dyDescent="0.2">
      <c r="B24" s="162" t="s">
        <v>179</v>
      </c>
      <c r="C24" s="117"/>
      <c r="D24" s="144"/>
      <c r="E24" s="144"/>
      <c r="F24" s="144"/>
      <c r="G24" s="123"/>
      <c r="J24" s="307"/>
    </row>
    <row r="25" spans="2:10" ht="13.5" customHeight="1" x14ac:dyDescent="0.2">
      <c r="B25" s="113" t="s">
        <v>135</v>
      </c>
      <c r="C25" s="113"/>
      <c r="D25" s="145"/>
      <c r="E25" s="145"/>
      <c r="F25" s="145"/>
      <c r="G25" s="124"/>
      <c r="I25" s="142"/>
    </row>
    <row r="26" spans="2:10" ht="12" customHeight="1" x14ac:dyDescent="0.2">
      <c r="B26" s="113" t="s">
        <v>136</v>
      </c>
      <c r="C26" s="113"/>
      <c r="D26" s="120">
        <v>0.61313131313131319</v>
      </c>
      <c r="E26" s="120">
        <f>E8/E7</f>
        <v>0.64876033057851268</v>
      </c>
      <c r="F26" s="120">
        <v>0.55433070866141732</v>
      </c>
      <c r="G26" s="120">
        <v>0.60426179604261798</v>
      </c>
      <c r="H26" s="294"/>
      <c r="I26" s="143"/>
    </row>
    <row r="27" spans="2:10" ht="12" customHeight="1" x14ac:dyDescent="0.2">
      <c r="B27" s="113" t="s">
        <v>137</v>
      </c>
      <c r="C27" s="113"/>
      <c r="D27" s="120">
        <v>0.36399999999999999</v>
      </c>
      <c r="E27" s="120">
        <f>E9/E7</f>
        <v>0.41477272727272757</v>
      </c>
      <c r="F27" s="120">
        <v>0.26614173228346455</v>
      </c>
      <c r="G27" s="120">
        <v>0.30441400304414001</v>
      </c>
      <c r="H27" s="294"/>
      <c r="I27" s="143"/>
    </row>
    <row r="28" spans="2:10" ht="12" customHeight="1" x14ac:dyDescent="0.2">
      <c r="B28" s="113" t="s">
        <v>138</v>
      </c>
      <c r="C28" s="113"/>
      <c r="D28" s="120">
        <v>0.29199999999999998</v>
      </c>
      <c r="E28" s="120">
        <f>E10/E7</f>
        <v>0.35123966942148788</v>
      </c>
      <c r="F28" s="120">
        <v>0.19055118110236222</v>
      </c>
      <c r="G28" s="120">
        <v>0.24048706240487061</v>
      </c>
      <c r="H28" s="294"/>
      <c r="I28" s="143"/>
    </row>
    <row r="29" spans="2:10" ht="12" customHeight="1" x14ac:dyDescent="0.2">
      <c r="B29" s="113" t="s">
        <v>139</v>
      </c>
      <c r="C29" s="113"/>
      <c r="D29" s="120">
        <v>0.29725829725829728</v>
      </c>
      <c r="E29" s="120">
        <f>E11/E7</f>
        <v>0.81404958677685957</v>
      </c>
      <c r="F29" s="120">
        <v>4.7244094488188976E-3</v>
      </c>
      <c r="G29" s="120">
        <v>6.0882800608828003E-2</v>
      </c>
      <c r="H29" s="294"/>
      <c r="I29" s="143"/>
    </row>
    <row r="30" spans="2:10" ht="12" customHeight="1" x14ac:dyDescent="0.2">
      <c r="B30" s="113" t="s">
        <v>140</v>
      </c>
      <c r="C30" s="113"/>
      <c r="D30" s="133">
        <v>0.17899999999999999</v>
      </c>
      <c r="E30" s="143"/>
      <c r="F30" s="133">
        <v>-4.2731582533117006E-2</v>
      </c>
      <c r="G30" s="120">
        <v>3.0630658145566255E-3</v>
      </c>
      <c r="I30" s="143"/>
    </row>
    <row r="31" spans="2:10" ht="12" customHeight="1" x14ac:dyDescent="0.2">
      <c r="B31" s="113" t="s">
        <v>141</v>
      </c>
      <c r="C31" s="113"/>
      <c r="D31" s="120">
        <v>0.12600602076549733</v>
      </c>
      <c r="E31" s="143"/>
      <c r="F31" s="120">
        <v>8.3466648118522629E-4</v>
      </c>
      <c r="G31" s="120">
        <v>2.7742420446003512E-2</v>
      </c>
      <c r="I31" s="143"/>
    </row>
    <row r="32" spans="2:10" ht="12" customHeight="1" x14ac:dyDescent="0.2">
      <c r="B32" s="113" t="s">
        <v>238</v>
      </c>
      <c r="C32" s="113"/>
      <c r="D32" s="120">
        <v>4.9307607625007244E-2</v>
      </c>
      <c r="E32" s="143"/>
      <c r="F32" s="120">
        <v>7.3950822702902562E-4</v>
      </c>
      <c r="G32" s="120">
        <v>2.4497898030786738E-2</v>
      </c>
      <c r="I32" s="143"/>
    </row>
    <row r="33" spans="2:10" ht="12" customHeight="1" x14ac:dyDescent="0.2">
      <c r="B33" s="115" t="s">
        <v>142</v>
      </c>
      <c r="C33" s="115"/>
      <c r="D33" s="131">
        <v>0.50299401197604787</v>
      </c>
      <c r="E33" s="147"/>
      <c r="F33" s="131">
        <v>0.49416569428238039</v>
      </c>
      <c r="G33" s="132">
        <v>0.48026715239829992</v>
      </c>
      <c r="I33" s="143"/>
    </row>
    <row r="34" spans="2:10" ht="23.25" customHeight="1" x14ac:dyDescent="0.2">
      <c r="B34" s="162" t="s">
        <v>180</v>
      </c>
      <c r="C34" s="117"/>
      <c r="D34" s="144"/>
      <c r="E34" s="144"/>
      <c r="F34" s="144"/>
      <c r="G34" s="123"/>
      <c r="J34" s="122"/>
    </row>
    <row r="35" spans="2:10" ht="13.5" customHeight="1" x14ac:dyDescent="0.2">
      <c r="B35" s="113" t="s">
        <v>143</v>
      </c>
      <c r="C35" s="118"/>
      <c r="D35" s="121">
        <v>2.2447587732876233</v>
      </c>
      <c r="E35" s="148"/>
      <c r="F35" s="121">
        <v>-0.47605372060232204</v>
      </c>
      <c r="G35" s="155">
        <v>3.8831364675638323E-2</v>
      </c>
    </row>
    <row r="36" spans="2:10" ht="12" customHeight="1" x14ac:dyDescent="0.2">
      <c r="B36" s="113" t="s">
        <v>144</v>
      </c>
      <c r="C36" s="118"/>
      <c r="D36" s="121">
        <v>2.2438984687646615</v>
      </c>
      <c r="E36" s="144"/>
      <c r="F36" s="121">
        <v>-0.47605372060232204</v>
      </c>
      <c r="G36" s="155">
        <v>3.8831364675638323E-2</v>
      </c>
    </row>
    <row r="37" spans="2:10" ht="12" customHeight="1" x14ac:dyDescent="0.2">
      <c r="B37" s="113" t="s">
        <v>145</v>
      </c>
      <c r="C37" s="119"/>
      <c r="D37" s="121">
        <v>0.1</v>
      </c>
      <c r="E37" s="144"/>
      <c r="F37" s="121">
        <v>0.02</v>
      </c>
      <c r="G37" s="155">
        <v>0.02</v>
      </c>
    </row>
    <row r="38" spans="2:10" ht="12" customHeight="1" x14ac:dyDescent="0.2">
      <c r="B38" s="113" t="s">
        <v>181</v>
      </c>
      <c r="C38" s="119"/>
      <c r="D38" s="128">
        <v>13.649423347464918</v>
      </c>
      <c r="E38" s="144"/>
      <c r="F38" s="128">
        <v>11.5836368687745</v>
      </c>
      <c r="G38" s="129">
        <v>12.838741935483878</v>
      </c>
    </row>
    <row r="39" spans="2:10" ht="12" customHeight="1" x14ac:dyDescent="0.2">
      <c r="B39" s="113" t="s">
        <v>146</v>
      </c>
      <c r="C39" s="113"/>
      <c r="D39" s="128">
        <v>74.5</v>
      </c>
      <c r="E39" s="144"/>
      <c r="F39" s="128">
        <v>43.9</v>
      </c>
      <c r="G39" s="130">
        <v>53.5</v>
      </c>
    </row>
    <row r="40" spans="2:10" ht="11.25" customHeight="1" x14ac:dyDescent="0.2">
      <c r="B40" s="113" t="s">
        <v>147</v>
      </c>
      <c r="C40" s="113"/>
      <c r="D40" s="128">
        <v>74.435378999999998</v>
      </c>
      <c r="E40" s="144"/>
      <c r="F40" s="128">
        <v>73.905976999999993</v>
      </c>
      <c r="G40" s="128">
        <v>62</v>
      </c>
    </row>
    <row r="41" spans="2:10" s="112" customFormat="1" ht="14.1" customHeight="1" x14ac:dyDescent="0.2">
      <c r="B41" s="115" t="s">
        <v>148</v>
      </c>
      <c r="C41" s="127"/>
      <c r="D41" s="157">
        <v>73.959840128767112</v>
      </c>
      <c r="E41" s="156"/>
      <c r="F41" s="157">
        <v>73.056880967123277</v>
      </c>
      <c r="G41" s="157">
        <v>62</v>
      </c>
    </row>
    <row r="42" spans="2:10" s="112" customFormat="1" ht="4.5" customHeight="1" x14ac:dyDescent="0.2"/>
    <row r="43" spans="2:10" s="112" customFormat="1" ht="12.75" customHeight="1" x14ac:dyDescent="0.2">
      <c r="B43" s="336" t="s">
        <v>319</v>
      </c>
      <c r="C43" s="336"/>
      <c r="D43" s="336"/>
      <c r="E43" s="336"/>
      <c r="F43" s="336"/>
      <c r="G43" s="336"/>
      <c r="H43" s="114"/>
      <c r="I43" s="114"/>
    </row>
    <row r="44" spans="2:10" s="112" customFormat="1" x14ac:dyDescent="0.2">
      <c r="B44" s="336" t="s">
        <v>320</v>
      </c>
      <c r="C44" s="336"/>
      <c r="D44" s="336"/>
      <c r="E44" s="336"/>
      <c r="F44" s="336"/>
      <c r="G44" s="336"/>
    </row>
    <row r="45" spans="2:10" s="112" customFormat="1" x14ac:dyDescent="0.2"/>
    <row r="46" spans="2:10" s="112" customFormat="1" x14ac:dyDescent="0.2"/>
    <row r="47" spans="2:10" s="112" customFormat="1" x14ac:dyDescent="0.2"/>
    <row r="48" spans="2:10" s="112" customFormat="1" x14ac:dyDescent="0.2"/>
    <row r="49" s="112" customFormat="1" x14ac:dyDescent="0.2"/>
    <row r="50" s="112" customFormat="1" x14ac:dyDescent="0.2"/>
    <row r="51" s="112" customFormat="1" x14ac:dyDescent="0.2"/>
    <row r="52" s="112" customFormat="1" x14ac:dyDescent="0.2"/>
    <row r="53" s="112" customFormat="1" x14ac:dyDescent="0.2"/>
    <row r="54" s="112" customFormat="1" x14ac:dyDescent="0.2"/>
    <row r="55" s="112" customFormat="1" x14ac:dyDescent="0.2"/>
    <row r="56" s="112" customFormat="1" x14ac:dyDescent="0.2"/>
    <row r="57" s="112" customFormat="1" x14ac:dyDescent="0.2"/>
    <row r="58" s="112" customFormat="1" x14ac:dyDescent="0.2"/>
    <row r="59" s="112" customFormat="1" x14ac:dyDescent="0.2"/>
    <row r="60" s="112" customFormat="1" x14ac:dyDescent="0.2"/>
    <row r="61" s="112" customFormat="1" x14ac:dyDescent="0.2"/>
    <row r="62" s="112" customFormat="1" x14ac:dyDescent="0.2"/>
    <row r="63" s="112" customFormat="1" x14ac:dyDescent="0.2"/>
    <row r="64" s="112" customFormat="1" x14ac:dyDescent="0.2"/>
    <row r="65" s="112" customFormat="1" x14ac:dyDescent="0.2"/>
    <row r="66" s="112" customFormat="1" x14ac:dyDescent="0.2"/>
    <row r="67" s="112" customFormat="1" x14ac:dyDescent="0.2"/>
    <row r="68" s="112" customFormat="1" x14ac:dyDescent="0.2"/>
    <row r="69" s="112" customFormat="1" x14ac:dyDescent="0.2"/>
    <row r="70" s="112" customFormat="1" x14ac:dyDescent="0.2"/>
    <row r="71" s="112" customFormat="1" x14ac:dyDescent="0.2"/>
    <row r="72" s="112" customFormat="1" x14ac:dyDescent="0.2"/>
    <row r="73" s="112" customFormat="1" x14ac:dyDescent="0.2"/>
    <row r="74" s="112" customFormat="1" x14ac:dyDescent="0.2"/>
    <row r="75" s="112" customFormat="1" x14ac:dyDescent="0.2"/>
    <row r="76" s="112" customFormat="1" x14ac:dyDescent="0.2"/>
    <row r="77" s="112" customFormat="1" x14ac:dyDescent="0.2"/>
    <row r="78" s="112" customFormat="1" x14ac:dyDescent="0.2"/>
    <row r="79" s="112" customFormat="1" x14ac:dyDescent="0.2"/>
  </sheetData>
  <mergeCells count="2">
    <mergeCell ref="B44:G44"/>
    <mergeCell ref="B43:G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/>
  <dimension ref="A1:S43"/>
  <sheetViews>
    <sheetView showGridLines="0" zoomScaleNormal="100" workbookViewId="0">
      <selection activeCell="K20" sqref="K20"/>
    </sheetView>
  </sheetViews>
  <sheetFormatPr defaultColWidth="8.28515625" defaultRowHeight="11.25" x14ac:dyDescent="0.2"/>
  <cols>
    <col min="1" max="1" width="7.5703125" style="1" customWidth="1"/>
    <col min="2" max="2" width="4.7109375" style="1" customWidth="1"/>
    <col min="3" max="3" width="1.85546875" style="1" customWidth="1"/>
    <col min="4" max="4" width="53.140625" style="1" customWidth="1"/>
    <col min="5" max="5" width="7.28515625" style="1" bestFit="1" customWidth="1"/>
    <col min="6" max="8" width="10.140625" style="1" customWidth="1"/>
    <col min="9" max="9" width="10.140625" style="3" customWidth="1"/>
    <col min="10" max="10" width="4.5703125" style="1" customWidth="1"/>
    <col min="11" max="11" width="8.7109375" style="1" bestFit="1" customWidth="1"/>
    <col min="12" max="14" width="10.42578125" style="1" bestFit="1" customWidth="1"/>
    <col min="15" max="15" width="11" style="1" bestFit="1" customWidth="1"/>
    <col min="16" max="16384" width="8.28515625" style="1"/>
  </cols>
  <sheetData>
    <row r="1" spans="1:19" ht="20.100000000000001" customHeight="1" x14ac:dyDescent="0.2">
      <c r="I1" s="1"/>
    </row>
    <row r="2" spans="1:19" ht="20.100000000000001" customHeight="1" x14ac:dyDescent="0.25">
      <c r="B2" s="3"/>
      <c r="C2" s="3"/>
      <c r="D2" s="180" t="s">
        <v>182</v>
      </c>
      <c r="E2" s="2"/>
      <c r="F2" s="3"/>
      <c r="G2" s="3"/>
      <c r="H2" s="3"/>
      <c r="I2" s="1"/>
    </row>
    <row r="3" spans="1:19" ht="12" customHeight="1" x14ac:dyDescent="0.2">
      <c r="B3" s="4"/>
      <c r="D3" s="181" t="s">
        <v>183</v>
      </c>
      <c r="I3" s="1"/>
    </row>
    <row r="4" spans="1:19" ht="17.25" customHeight="1" x14ac:dyDescent="0.2">
      <c r="B4" s="6"/>
      <c r="C4" s="7"/>
      <c r="I4" s="1"/>
    </row>
    <row r="5" spans="1:19" ht="12" customHeight="1" x14ac:dyDescent="0.2">
      <c r="B5" s="6"/>
      <c r="C5" s="7"/>
      <c r="E5" s="61"/>
      <c r="F5" s="149"/>
      <c r="G5" s="149"/>
      <c r="H5" s="59"/>
      <c r="I5" s="28"/>
    </row>
    <row r="6" spans="1:19" ht="12" customHeight="1" x14ac:dyDescent="0.2">
      <c r="B6" s="9"/>
      <c r="C6" s="10"/>
      <c r="D6" s="8" t="s">
        <v>169</v>
      </c>
      <c r="E6" s="182" t="s">
        <v>157</v>
      </c>
      <c r="F6" s="150">
        <v>2019</v>
      </c>
      <c r="G6" s="299" t="s">
        <v>240</v>
      </c>
      <c r="H6" s="183">
        <v>2018</v>
      </c>
      <c r="I6" s="183">
        <v>2017</v>
      </c>
      <c r="L6" s="22"/>
      <c r="M6" s="22"/>
      <c r="N6" s="22"/>
      <c r="O6" s="22"/>
    </row>
    <row r="7" spans="1:19" ht="20.25" customHeight="1" x14ac:dyDescent="0.2">
      <c r="A7" s="11"/>
      <c r="B7" s="13"/>
      <c r="C7" s="13"/>
      <c r="D7" s="209" t="s">
        <v>1</v>
      </c>
      <c r="E7" s="62"/>
      <c r="F7" s="152">
        <v>692610</v>
      </c>
      <c r="G7" s="300">
        <v>193210</v>
      </c>
      <c r="H7" s="134">
        <v>635366</v>
      </c>
      <c r="I7" s="135">
        <v>656991</v>
      </c>
      <c r="J7" s="25"/>
      <c r="L7" s="305"/>
      <c r="M7" s="3"/>
      <c r="N7" s="3"/>
      <c r="O7" s="3"/>
      <c r="P7" s="14"/>
      <c r="R7" s="3"/>
      <c r="S7" s="3"/>
    </row>
    <row r="8" spans="1:19" ht="12" customHeight="1" x14ac:dyDescent="0.2">
      <c r="A8" s="15"/>
      <c r="B8" s="13"/>
      <c r="C8" s="13"/>
      <c r="D8" s="209" t="s">
        <v>2</v>
      </c>
      <c r="E8" s="63"/>
      <c r="F8" s="152">
        <v>-267739</v>
      </c>
      <c r="G8" s="300">
        <v>-67639</v>
      </c>
      <c r="H8" s="134">
        <v>-283018</v>
      </c>
      <c r="I8" s="135">
        <v>-259887.99999999997</v>
      </c>
      <c r="J8" s="25"/>
      <c r="L8" s="305"/>
      <c r="M8" s="3"/>
      <c r="N8" s="3"/>
      <c r="O8" s="3"/>
      <c r="P8" s="14"/>
      <c r="R8" s="3"/>
      <c r="S8" s="3"/>
    </row>
    <row r="9" spans="1:19" ht="12" customHeight="1" x14ac:dyDescent="0.2">
      <c r="A9" s="15"/>
      <c r="B9" s="13"/>
      <c r="C9" s="13"/>
      <c r="D9" s="209" t="s">
        <v>3</v>
      </c>
      <c r="E9" s="63"/>
      <c r="F9" s="152" t="s">
        <v>239</v>
      </c>
      <c r="G9" s="152">
        <v>0</v>
      </c>
      <c r="H9" s="134">
        <v>-2506</v>
      </c>
      <c r="I9" s="135">
        <v>-8517</v>
      </c>
      <c r="J9" s="25"/>
      <c r="L9" s="305"/>
      <c r="M9" s="3"/>
      <c r="N9" s="3"/>
      <c r="O9" s="3"/>
      <c r="P9" s="14"/>
      <c r="R9" s="3"/>
      <c r="S9" s="3"/>
    </row>
    <row r="10" spans="1:19" ht="12" customHeight="1" x14ac:dyDescent="0.2">
      <c r="A10" s="17"/>
      <c r="B10" s="19"/>
      <c r="C10" s="19"/>
      <c r="D10" s="210" t="s">
        <v>4</v>
      </c>
      <c r="E10" s="311">
        <v>3</v>
      </c>
      <c r="F10" s="184">
        <v>-172983</v>
      </c>
      <c r="G10" s="301">
        <v>-45283</v>
      </c>
      <c r="H10" s="166">
        <v>-180443</v>
      </c>
      <c r="I10" s="167">
        <v>-188374</v>
      </c>
      <c r="J10" s="25"/>
      <c r="L10" s="305"/>
      <c r="M10" s="3"/>
      <c r="N10" s="3"/>
      <c r="O10" s="3"/>
      <c r="P10" s="14"/>
      <c r="R10" s="3"/>
      <c r="S10" s="3"/>
    </row>
    <row r="11" spans="1:19" ht="12" customHeight="1" x14ac:dyDescent="0.2">
      <c r="A11" s="11"/>
      <c r="B11" s="13"/>
      <c r="C11" s="13"/>
      <c r="D11" s="210" t="s">
        <v>5</v>
      </c>
      <c r="E11" s="312">
        <v>23</v>
      </c>
      <c r="F11" s="184">
        <v>1180</v>
      </c>
      <c r="G11" s="301">
        <v>680</v>
      </c>
      <c r="H11" s="168">
        <v>752</v>
      </c>
      <c r="I11" s="169">
        <v>2762</v>
      </c>
      <c r="J11" s="25"/>
      <c r="L11" s="305"/>
      <c r="M11" s="3"/>
      <c r="N11" s="3"/>
      <c r="O11" s="3"/>
      <c r="P11" s="14"/>
      <c r="R11" s="3"/>
      <c r="S11" s="3"/>
    </row>
    <row r="12" spans="1:19" ht="12" customHeight="1" x14ac:dyDescent="0.2">
      <c r="A12" s="11"/>
      <c r="B12" s="13"/>
      <c r="C12" s="13"/>
      <c r="D12" s="209" t="s">
        <v>6</v>
      </c>
      <c r="E12" s="313" t="s">
        <v>170</v>
      </c>
      <c r="F12" s="184">
        <v>-47724</v>
      </c>
      <c r="G12" s="301">
        <v>-12724</v>
      </c>
      <c r="H12" s="168">
        <v>-47826</v>
      </c>
      <c r="I12" s="169">
        <v>-45007</v>
      </c>
      <c r="J12" s="25"/>
      <c r="L12" s="305"/>
      <c r="M12" s="3"/>
      <c r="N12" s="3"/>
      <c r="O12" s="3"/>
      <c r="P12" s="14"/>
      <c r="R12" s="3"/>
      <c r="S12" s="3"/>
    </row>
    <row r="13" spans="1:19" ht="12" customHeight="1" x14ac:dyDescent="0.2">
      <c r="A13" s="11"/>
      <c r="B13" s="13"/>
      <c r="C13" s="13"/>
      <c r="D13" s="209" t="s">
        <v>7</v>
      </c>
      <c r="E13" s="314"/>
      <c r="F13" s="184">
        <v>-2911</v>
      </c>
      <c r="G13" s="301">
        <v>-111</v>
      </c>
      <c r="H13" s="168">
        <v>-1963</v>
      </c>
      <c r="I13" s="169">
        <v>-418</v>
      </c>
      <c r="J13" s="25"/>
      <c r="L13" s="305"/>
      <c r="M13" s="3"/>
      <c r="N13" s="3"/>
      <c r="O13" s="3"/>
      <c r="P13" s="14"/>
      <c r="R13" s="3"/>
      <c r="S13" s="3"/>
    </row>
    <row r="14" spans="1:19" ht="12" customHeight="1" x14ac:dyDescent="0.2">
      <c r="A14" s="11"/>
      <c r="B14" s="13"/>
      <c r="C14" s="13"/>
      <c r="D14" s="209" t="s">
        <v>149</v>
      </c>
      <c r="E14" s="314"/>
      <c r="F14" s="184">
        <v>-422</v>
      </c>
      <c r="G14" s="301">
        <v>-122</v>
      </c>
      <c r="H14" s="168">
        <v>189</v>
      </c>
      <c r="I14" s="169">
        <v>3</v>
      </c>
      <c r="J14" s="25"/>
      <c r="L14" s="305"/>
      <c r="M14" s="3"/>
      <c r="N14" s="3"/>
      <c r="P14" s="14"/>
      <c r="R14" s="3"/>
      <c r="S14" s="3"/>
    </row>
    <row r="15" spans="1:19" ht="12" customHeight="1" x14ac:dyDescent="0.2">
      <c r="A15" s="15"/>
      <c r="B15" s="13"/>
      <c r="C15" s="13"/>
      <c r="D15" s="209" t="s">
        <v>8</v>
      </c>
      <c r="E15" s="314" t="s">
        <v>241</v>
      </c>
      <c r="F15" s="184">
        <v>114004</v>
      </c>
      <c r="G15" s="330">
        <v>118704</v>
      </c>
      <c r="H15" s="168">
        <v>-3249</v>
      </c>
      <c r="I15" s="169">
        <v>-3572</v>
      </c>
      <c r="J15" s="25"/>
      <c r="K15" s="290"/>
      <c r="L15" s="305"/>
      <c r="M15" s="3"/>
      <c r="N15" s="3"/>
      <c r="O15" s="3"/>
      <c r="P15" s="14"/>
      <c r="R15" s="3"/>
      <c r="S15" s="3"/>
    </row>
    <row r="16" spans="1:19" x14ac:dyDescent="0.2">
      <c r="A16" s="15"/>
      <c r="B16" s="13"/>
      <c r="C16" s="13"/>
      <c r="D16" s="211" t="s">
        <v>150</v>
      </c>
      <c r="E16" s="310" t="s">
        <v>242</v>
      </c>
      <c r="F16" s="185">
        <v>-110124</v>
      </c>
      <c r="G16" s="302">
        <v>-29224.000000000015</v>
      </c>
      <c r="H16" s="170">
        <v>-114480</v>
      </c>
      <c r="I16" s="171">
        <v>-114451</v>
      </c>
      <c r="J16" s="25"/>
      <c r="L16" s="305"/>
      <c r="M16" s="3"/>
      <c r="N16" s="3"/>
      <c r="O16" s="3"/>
      <c r="P16" s="14"/>
      <c r="R16" s="3"/>
      <c r="S16" s="3"/>
    </row>
    <row r="17" spans="1:19" x14ac:dyDescent="0.2">
      <c r="A17" s="11"/>
      <c r="B17" s="13"/>
      <c r="C17" s="13"/>
      <c r="D17" s="136"/>
      <c r="E17" s="63"/>
      <c r="G17" s="303"/>
      <c r="H17" s="12"/>
      <c r="I17" s="12"/>
      <c r="J17" s="25"/>
      <c r="L17" s="305"/>
      <c r="M17" s="3"/>
      <c r="N17" s="3"/>
      <c r="O17" s="3"/>
      <c r="P17" s="14"/>
      <c r="R17" s="3"/>
      <c r="S17" s="3"/>
    </row>
    <row r="18" spans="1:19" ht="12.75" x14ac:dyDescent="0.2">
      <c r="A18" s="15"/>
      <c r="B18" s="13"/>
      <c r="C18" s="13"/>
      <c r="D18" s="214" t="s">
        <v>151</v>
      </c>
      <c r="E18" s="63"/>
      <c r="F18" s="186">
        <v>205891</v>
      </c>
      <c r="G18" s="321">
        <v>157491.00000000003</v>
      </c>
      <c r="H18" s="172">
        <v>2822</v>
      </c>
      <c r="I18" s="13">
        <v>39529</v>
      </c>
      <c r="J18" s="25"/>
      <c r="K18" s="3"/>
      <c r="L18" s="305"/>
      <c r="M18" s="3"/>
      <c r="N18" s="3"/>
      <c r="O18" s="3"/>
      <c r="P18" s="14"/>
      <c r="R18" s="3"/>
      <c r="S18" s="3"/>
    </row>
    <row r="19" spans="1:19" x14ac:dyDescent="0.2">
      <c r="A19" s="17"/>
      <c r="B19" s="13"/>
      <c r="C19" s="13"/>
      <c r="D19" s="137"/>
      <c r="E19" s="22"/>
      <c r="F19" s="186"/>
      <c r="G19" s="303"/>
      <c r="H19" s="21"/>
      <c r="I19" s="12"/>
      <c r="J19" s="25"/>
      <c r="L19" s="305"/>
      <c r="M19" s="3"/>
      <c r="N19" s="3"/>
      <c r="O19" s="3"/>
      <c r="P19" s="14"/>
      <c r="R19" s="3"/>
      <c r="S19" s="3"/>
    </row>
    <row r="20" spans="1:19" x14ac:dyDescent="0.2">
      <c r="A20" s="17"/>
      <c r="B20" s="13"/>
      <c r="C20" s="13"/>
      <c r="D20" s="210" t="s">
        <v>9</v>
      </c>
      <c r="E20" s="9">
        <v>9</v>
      </c>
      <c r="F20" s="186">
        <v>2796</v>
      </c>
      <c r="G20" s="301">
        <v>496</v>
      </c>
      <c r="H20" s="172">
        <v>3302</v>
      </c>
      <c r="I20" s="13">
        <v>4255</v>
      </c>
      <c r="J20" s="25"/>
      <c r="K20" s="3"/>
      <c r="L20" s="305"/>
      <c r="M20" s="3"/>
      <c r="N20" s="3"/>
      <c r="O20" s="3"/>
      <c r="P20" s="14"/>
      <c r="R20" s="3"/>
      <c r="S20" s="3"/>
    </row>
    <row r="21" spans="1:19" ht="12" customHeight="1" x14ac:dyDescent="0.2">
      <c r="A21" s="17"/>
      <c r="B21" s="13"/>
      <c r="C21" s="13"/>
      <c r="D21" s="212" t="s">
        <v>10</v>
      </c>
      <c r="E21" s="315">
        <v>9</v>
      </c>
      <c r="F21" s="187">
        <v>-41881</v>
      </c>
      <c r="G21" s="302">
        <v>-11281</v>
      </c>
      <c r="H21" s="173">
        <v>-39345</v>
      </c>
      <c r="I21" s="34">
        <v>-40601</v>
      </c>
      <c r="J21" s="25"/>
      <c r="L21" s="305"/>
      <c r="M21" s="3"/>
      <c r="N21" s="3"/>
      <c r="O21" s="3"/>
      <c r="P21" s="14"/>
      <c r="R21" s="3"/>
      <c r="S21" s="3"/>
    </row>
    <row r="22" spans="1:19" ht="12" customHeight="1" x14ac:dyDescent="0.2">
      <c r="A22" s="17"/>
      <c r="B22" s="13"/>
      <c r="C22" s="13"/>
      <c r="D22" s="136"/>
      <c r="E22" s="219"/>
      <c r="G22" s="303"/>
      <c r="H22" s="186"/>
      <c r="I22" s="25"/>
      <c r="J22" s="25"/>
      <c r="L22" s="305"/>
      <c r="M22" s="3"/>
      <c r="N22" s="3"/>
      <c r="O22" s="3"/>
      <c r="P22" s="14"/>
      <c r="R22" s="3"/>
      <c r="S22" s="3"/>
    </row>
    <row r="23" spans="1:19" ht="12.75" x14ac:dyDescent="0.2">
      <c r="A23" s="17"/>
      <c r="B23" s="13"/>
      <c r="C23" s="13"/>
      <c r="D23" s="213" t="s">
        <v>128</v>
      </c>
      <c r="E23" s="9"/>
      <c r="F23" s="186">
        <v>166806</v>
      </c>
      <c r="G23" s="321">
        <v>146706.00000000003</v>
      </c>
      <c r="H23" s="172">
        <v>-33221</v>
      </c>
      <c r="I23" s="13">
        <v>3184</v>
      </c>
      <c r="J23" s="25"/>
      <c r="L23" s="305"/>
      <c r="M23" s="3"/>
      <c r="N23" s="3"/>
      <c r="O23" s="3"/>
      <c r="P23" s="14"/>
      <c r="R23" s="3"/>
      <c r="S23" s="3"/>
    </row>
    <row r="24" spans="1:19" x14ac:dyDescent="0.2">
      <c r="A24" s="17"/>
      <c r="B24" s="13"/>
      <c r="C24" s="13"/>
      <c r="D24" s="137"/>
      <c r="E24" s="9"/>
      <c r="F24" s="186"/>
      <c r="G24" s="303"/>
      <c r="H24" s="21"/>
      <c r="I24" s="12"/>
      <c r="J24" s="25"/>
      <c r="L24" s="305"/>
      <c r="M24" s="3"/>
      <c r="N24" s="3"/>
      <c r="O24" s="3"/>
      <c r="P24" s="14"/>
      <c r="R24" s="3"/>
      <c r="S24" s="3"/>
    </row>
    <row r="25" spans="1:19" ht="11.25" customHeight="1" x14ac:dyDescent="0.2">
      <c r="A25" s="17"/>
      <c r="B25" s="13"/>
      <c r="C25" s="13"/>
      <c r="D25" s="212" t="s">
        <v>152</v>
      </c>
      <c r="E25" s="315">
        <v>12</v>
      </c>
      <c r="F25" s="187">
        <v>-784</v>
      </c>
      <c r="G25" s="302">
        <v>-84</v>
      </c>
      <c r="H25" s="173">
        <v>-1558</v>
      </c>
      <c r="I25" s="34">
        <v>-777</v>
      </c>
      <c r="J25" s="25"/>
      <c r="L25" s="305"/>
      <c r="M25" s="3"/>
      <c r="N25" s="3"/>
      <c r="O25" s="3"/>
      <c r="P25" s="14"/>
      <c r="R25" s="3"/>
      <c r="S25" s="3"/>
    </row>
    <row r="26" spans="1:19" ht="12" customHeight="1" x14ac:dyDescent="0.2">
      <c r="A26" s="17"/>
      <c r="B26" s="13"/>
      <c r="C26" s="13"/>
      <c r="D26" s="137"/>
      <c r="E26" s="9"/>
      <c r="F26" s="186"/>
      <c r="G26" s="303"/>
      <c r="H26" s="21"/>
      <c r="I26" s="12"/>
      <c r="J26" s="25"/>
      <c r="L26" s="305"/>
      <c r="M26" s="3"/>
      <c r="N26" s="3"/>
      <c r="O26" s="3"/>
      <c r="P26" s="14"/>
      <c r="R26" s="3"/>
      <c r="S26" s="3"/>
    </row>
    <row r="27" spans="1:19" ht="12" customHeight="1" thickBot="1" x14ac:dyDescent="0.25">
      <c r="A27" s="17"/>
      <c r="B27" s="13"/>
      <c r="C27" s="13"/>
      <c r="D27" s="215" t="s">
        <v>129</v>
      </c>
      <c r="E27" s="316"/>
      <c r="F27" s="188">
        <v>166022</v>
      </c>
      <c r="G27" s="322">
        <v>146622.00000000003</v>
      </c>
      <c r="H27" s="174">
        <v>-34779</v>
      </c>
      <c r="I27" s="175">
        <v>2407</v>
      </c>
      <c r="J27" s="25"/>
      <c r="L27" s="305"/>
      <c r="M27" s="3"/>
      <c r="N27" s="3"/>
      <c r="O27" s="3"/>
      <c r="P27" s="14"/>
      <c r="R27" s="3"/>
      <c r="S27" s="3"/>
    </row>
    <row r="28" spans="1:19" ht="12" customHeight="1" x14ac:dyDescent="0.2">
      <c r="A28" s="11"/>
      <c r="B28" s="19"/>
      <c r="C28" s="19"/>
      <c r="D28" s="136" t="s">
        <v>153</v>
      </c>
      <c r="E28" s="317"/>
      <c r="F28" s="186"/>
      <c r="G28" s="303"/>
      <c r="H28" s="21"/>
      <c r="I28" s="12"/>
      <c r="J28" s="25"/>
      <c r="L28" s="3"/>
      <c r="M28" s="10"/>
      <c r="N28" s="3"/>
      <c r="O28" s="3"/>
      <c r="P28" s="14"/>
      <c r="R28" s="3"/>
      <c r="S28" s="3"/>
    </row>
    <row r="29" spans="1:19" ht="12" customHeight="1" x14ac:dyDescent="0.2">
      <c r="A29" s="24"/>
      <c r="B29" s="13"/>
      <c r="C29" s="13"/>
      <c r="D29" s="136"/>
      <c r="E29" s="317"/>
      <c r="F29" s="186"/>
      <c r="G29" s="303"/>
      <c r="H29" s="21"/>
      <c r="I29" s="12"/>
      <c r="J29" s="25"/>
      <c r="L29" s="3"/>
      <c r="M29" s="10"/>
      <c r="N29" s="3"/>
      <c r="O29" s="3"/>
      <c r="P29" s="14"/>
      <c r="R29" s="3"/>
      <c r="S29" s="3"/>
    </row>
    <row r="30" spans="1:19" ht="12" customHeight="1" x14ac:dyDescent="0.2">
      <c r="A30" s="24"/>
      <c r="B30" s="13"/>
      <c r="C30" s="13"/>
      <c r="D30" s="216" t="s">
        <v>154</v>
      </c>
      <c r="E30" s="318"/>
      <c r="F30" s="187"/>
      <c r="G30" s="304"/>
      <c r="H30" s="23"/>
      <c r="I30" s="16"/>
      <c r="J30" s="25"/>
      <c r="L30" s="3"/>
      <c r="M30" s="10"/>
      <c r="N30" s="3"/>
      <c r="O30" s="3"/>
      <c r="P30" s="14"/>
      <c r="R30" s="3"/>
      <c r="S30" s="3"/>
    </row>
    <row r="31" spans="1:19" ht="12" customHeight="1" x14ac:dyDescent="0.2">
      <c r="A31" s="15"/>
      <c r="B31" s="13"/>
      <c r="C31" s="13"/>
      <c r="D31" s="209" t="s">
        <v>155</v>
      </c>
      <c r="E31" s="319">
        <v>26</v>
      </c>
      <c r="F31" s="189">
        <v>2.2447587732876233</v>
      </c>
      <c r="G31" s="151"/>
      <c r="H31" s="176">
        <v>-0.47605372060232204</v>
      </c>
      <c r="I31" s="177">
        <v>3.8831364675638323E-2</v>
      </c>
      <c r="J31" s="25"/>
      <c r="L31" s="3"/>
      <c r="M31" s="10"/>
      <c r="N31" s="3"/>
      <c r="O31" s="3"/>
      <c r="P31" s="14"/>
      <c r="R31" s="3"/>
      <c r="S31" s="3"/>
    </row>
    <row r="32" spans="1:19" ht="12" customHeight="1" x14ac:dyDescent="0.2">
      <c r="A32" s="17"/>
      <c r="B32" s="13"/>
      <c r="C32" s="13"/>
      <c r="D32" s="209" t="s">
        <v>156</v>
      </c>
      <c r="E32" s="320">
        <v>26</v>
      </c>
      <c r="F32" s="189">
        <v>2.2438984687646615</v>
      </c>
      <c r="G32" s="151"/>
      <c r="H32" s="178">
        <v>-0.47605372060232204</v>
      </c>
      <c r="I32" s="179">
        <v>3.8831364675638323E-2</v>
      </c>
      <c r="J32" s="25"/>
      <c r="L32" s="3"/>
      <c r="M32" s="10"/>
      <c r="N32" s="3"/>
      <c r="O32" s="3"/>
      <c r="P32" s="14"/>
      <c r="R32" s="3"/>
      <c r="S32" s="3"/>
    </row>
    <row r="33" spans="1:16" ht="12" customHeight="1" x14ac:dyDescent="0.2">
      <c r="B33" s="61"/>
      <c r="C33" s="61"/>
      <c r="D33" s="289"/>
      <c r="E33" s="289"/>
      <c r="F33" s="289"/>
      <c r="G33" s="289"/>
      <c r="H33" s="289"/>
      <c r="I33" s="289"/>
      <c r="J33" s="28"/>
    </row>
    <row r="34" spans="1:16" ht="12" customHeight="1" x14ac:dyDescent="0.2">
      <c r="A34" s="17"/>
      <c r="B34" s="13"/>
      <c r="C34" s="13"/>
      <c r="D34" s="209"/>
      <c r="E34" s="20"/>
      <c r="F34" s="189"/>
      <c r="G34" s="151"/>
      <c r="H34" s="178"/>
      <c r="I34" s="179"/>
      <c r="J34" s="25"/>
      <c r="L34" s="14"/>
      <c r="M34" s="14"/>
      <c r="N34" s="14"/>
      <c r="O34" s="14"/>
      <c r="P34" s="14"/>
    </row>
    <row r="35" spans="1:16" ht="12" customHeight="1" x14ac:dyDescent="0.2">
      <c r="B35" s="61"/>
      <c r="C35" s="61"/>
      <c r="D35" s="289"/>
      <c r="E35" s="289"/>
      <c r="F35" s="289"/>
      <c r="G35" s="289"/>
      <c r="H35" s="289"/>
      <c r="I35" s="289"/>
      <c r="J35" s="28"/>
    </row>
    <row r="36" spans="1:16" ht="12" customHeight="1" x14ac:dyDescent="0.2">
      <c r="A36" s="17"/>
      <c r="B36" s="13"/>
      <c r="C36" s="13"/>
      <c r="D36" s="209"/>
      <c r="E36" s="20"/>
      <c r="F36" s="189"/>
      <c r="G36" s="151"/>
      <c r="H36" s="178"/>
      <c r="I36" s="179"/>
      <c r="J36" s="25"/>
      <c r="L36" s="14"/>
      <c r="M36" s="14"/>
      <c r="N36" s="14"/>
      <c r="O36" s="14"/>
      <c r="P36" s="14"/>
    </row>
    <row r="37" spans="1:16" ht="12" customHeight="1" x14ac:dyDescent="0.2">
      <c r="B37" s="61"/>
      <c r="C37" s="61"/>
      <c r="D37" s="289"/>
      <c r="E37" s="289"/>
      <c r="F37" s="289"/>
      <c r="G37" s="289"/>
      <c r="H37" s="289"/>
      <c r="I37" s="289"/>
      <c r="J37" s="28"/>
    </row>
    <row r="38" spans="1:16" x14ac:dyDescent="0.2">
      <c r="B38" s="61"/>
      <c r="C38" s="61"/>
      <c r="D38" s="289"/>
      <c r="E38" s="289"/>
      <c r="F38" s="289"/>
      <c r="G38" s="289"/>
      <c r="H38" s="289"/>
      <c r="I38" s="289"/>
    </row>
    <row r="39" spans="1:16" x14ac:dyDescent="0.2">
      <c r="B39" s="61"/>
      <c r="C39" s="61"/>
      <c r="D39" s="289"/>
      <c r="E39" s="289"/>
      <c r="F39" s="289"/>
      <c r="G39" s="289"/>
      <c r="H39" s="289"/>
      <c r="I39" s="289"/>
    </row>
    <row r="40" spans="1:16" x14ac:dyDescent="0.2">
      <c r="B40" s="61"/>
      <c r="C40" s="61"/>
      <c r="D40" s="289"/>
      <c r="E40" s="289"/>
      <c r="F40" s="289"/>
      <c r="G40" s="289"/>
      <c r="H40" s="289"/>
      <c r="I40" s="289"/>
    </row>
    <row r="41" spans="1:16" x14ac:dyDescent="0.2">
      <c r="B41" s="61"/>
      <c r="C41" s="61"/>
      <c r="D41" s="289"/>
      <c r="E41" s="289"/>
      <c r="F41" s="289"/>
      <c r="G41" s="289"/>
      <c r="H41" s="289"/>
      <c r="I41" s="289"/>
    </row>
    <row r="42" spans="1:16" ht="11.25" customHeight="1" x14ac:dyDescent="0.2">
      <c r="B42" s="61"/>
      <c r="C42" s="61"/>
      <c r="D42" s="153"/>
      <c r="E42" s="153"/>
      <c r="F42" s="153"/>
      <c r="G42" s="153"/>
      <c r="H42" s="153"/>
      <c r="I42" s="153"/>
    </row>
    <row r="43" spans="1:16" ht="11.25" customHeight="1" x14ac:dyDescent="0.2">
      <c r="B43" s="61"/>
      <c r="C43" s="61"/>
      <c r="D43" s="153"/>
      <c r="E43" s="153"/>
      <c r="F43" s="153"/>
      <c r="G43" s="153"/>
      <c r="H43" s="153"/>
      <c r="I43" s="153"/>
    </row>
  </sheetData>
  <pageMargins left="0.19685039370078741" right="0.19685039370078741" top="0.19685039370078741" bottom="0.19685039370078741" header="0" footer="0"/>
  <pageSetup paperSize="9" scale="90" orientation="portrait" r:id="rId1"/>
  <headerFooter alignWithMargins="0"/>
  <colBreaks count="1" manualBreakCount="1">
    <brk id="2" max="40" man="1"/>
  </colBreaks>
  <ignoredErrors>
    <ignoredError sqref="E15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K53"/>
  <sheetViews>
    <sheetView workbookViewId="0">
      <selection activeCell="G32" sqref="G32"/>
    </sheetView>
  </sheetViews>
  <sheetFormatPr defaultColWidth="9.140625" defaultRowHeight="15" x14ac:dyDescent="0.25"/>
  <cols>
    <col min="1" max="1" width="9.140625" style="95"/>
    <col min="2" max="2" width="40" style="95" customWidth="1"/>
    <col min="3" max="3" width="14.5703125" style="95" customWidth="1"/>
    <col min="4" max="4" width="11.28515625" style="95" customWidth="1"/>
    <col min="5" max="5" width="11.7109375" style="95" customWidth="1"/>
    <col min="6" max="6" width="4.5703125" style="95" customWidth="1"/>
    <col min="7" max="7" width="37.7109375" style="95" customWidth="1"/>
    <col min="8" max="8" width="14.85546875" style="95" customWidth="1"/>
    <col min="9" max="9" width="11.7109375" style="95" customWidth="1"/>
    <col min="10" max="10" width="11" style="95" customWidth="1"/>
    <col min="11" max="16384" width="9.140625" style="95"/>
  </cols>
  <sheetData>
    <row r="2" spans="2:10" ht="15.75" x14ac:dyDescent="0.25">
      <c r="B2" s="180" t="s">
        <v>122</v>
      </c>
    </row>
    <row r="4" spans="2:10" x14ac:dyDescent="0.25">
      <c r="B4" s="94" t="s">
        <v>123</v>
      </c>
    </row>
    <row r="5" spans="2:10" x14ac:dyDescent="0.25">
      <c r="B5" s="190" t="s">
        <v>184</v>
      </c>
      <c r="C5" s="96"/>
    </row>
    <row r="6" spans="2:10" x14ac:dyDescent="0.25">
      <c r="B6" s="94"/>
      <c r="C6" s="97"/>
    </row>
    <row r="7" spans="2:10" x14ac:dyDescent="0.25">
      <c r="B7" s="98"/>
      <c r="C7" s="99">
        <v>2020</v>
      </c>
      <c r="D7" s="100">
        <v>2021</v>
      </c>
      <c r="E7" s="100">
        <v>2020</v>
      </c>
      <c r="G7" s="100"/>
      <c r="H7" s="100">
        <v>2020</v>
      </c>
      <c r="I7" s="100">
        <v>2021</v>
      </c>
      <c r="J7" s="100">
        <v>2022</v>
      </c>
    </row>
    <row r="8" spans="2:10" x14ac:dyDescent="0.25">
      <c r="B8" s="102" t="s">
        <v>185</v>
      </c>
      <c r="C8" s="340"/>
      <c r="D8" s="340"/>
      <c r="E8" s="340"/>
      <c r="G8" s="192" t="s">
        <v>126</v>
      </c>
    </row>
    <row r="9" spans="2:10" x14ac:dyDescent="0.25">
      <c r="B9" s="101" t="s">
        <v>57</v>
      </c>
      <c r="C9" s="107">
        <v>3842.9029</v>
      </c>
      <c r="D9" s="107">
        <v>3936.3092000000015</v>
      </c>
      <c r="E9" s="107">
        <v>3955.2050000000017</v>
      </c>
      <c r="G9" s="101" t="s">
        <v>57</v>
      </c>
      <c r="H9" s="288">
        <v>0.23920342067034775</v>
      </c>
      <c r="I9" s="288">
        <v>1.5961309502557485E-2</v>
      </c>
      <c r="J9" s="288">
        <v>0</v>
      </c>
    </row>
    <row r="10" spans="2:10" x14ac:dyDescent="0.25">
      <c r="B10" s="101" t="s">
        <v>65</v>
      </c>
      <c r="C10" s="107">
        <v>3250.9383000000003</v>
      </c>
      <c r="D10" s="107">
        <v>3207.3042000000005</v>
      </c>
      <c r="E10" s="107">
        <v>3207.3261000000011</v>
      </c>
      <c r="G10" s="101" t="s">
        <v>65</v>
      </c>
      <c r="H10" s="288">
        <v>0.12220642995173536</v>
      </c>
      <c r="I10" s="288">
        <v>0</v>
      </c>
      <c r="J10" s="288">
        <v>0</v>
      </c>
    </row>
    <row r="11" spans="2:10" x14ac:dyDescent="0.25">
      <c r="B11" s="101" t="s">
        <v>73</v>
      </c>
      <c r="C11" s="107">
        <v>16186.7381</v>
      </c>
      <c r="D11" s="107">
        <v>16452.31800000001</v>
      </c>
      <c r="E11" s="107">
        <v>16594.55620000001</v>
      </c>
      <c r="G11" s="101" t="s">
        <v>73</v>
      </c>
      <c r="H11" s="288">
        <v>4.8072107631081114E-2</v>
      </c>
      <c r="I11" s="288">
        <v>0</v>
      </c>
      <c r="J11" s="288">
        <v>0</v>
      </c>
    </row>
    <row r="12" spans="2:10" x14ac:dyDescent="0.25">
      <c r="B12" s="101" t="s">
        <v>117</v>
      </c>
      <c r="C12" s="107">
        <v>707.86900000000003</v>
      </c>
      <c r="D12" s="107">
        <v>725.99940000000015</v>
      </c>
      <c r="E12" s="107">
        <v>725.99940000000015</v>
      </c>
      <c r="G12" s="101" t="s">
        <v>117</v>
      </c>
      <c r="H12" s="288">
        <v>4.5320249933250352E-2</v>
      </c>
      <c r="I12" s="288">
        <v>0</v>
      </c>
      <c r="J12" s="288">
        <v>0</v>
      </c>
    </row>
    <row r="13" spans="2:10" ht="15.75" thickBot="1" x14ac:dyDescent="0.3">
      <c r="B13" s="193" t="s">
        <v>118</v>
      </c>
      <c r="C13" s="194">
        <v>23988.4483</v>
      </c>
      <c r="D13" s="194">
        <v>24321.930800000013</v>
      </c>
      <c r="E13" s="194">
        <v>24483.086700000014</v>
      </c>
      <c r="G13" s="193" t="s">
        <v>118</v>
      </c>
      <c r="H13" s="195">
        <v>8.5687486942539332E-2</v>
      </c>
      <c r="I13" s="195">
        <v>2.4235484975195492E-3</v>
      </c>
      <c r="J13" s="195">
        <v>0</v>
      </c>
    </row>
    <row r="14" spans="2:10" x14ac:dyDescent="0.25">
      <c r="B14" s="103"/>
      <c r="C14" s="191"/>
      <c r="D14" s="191"/>
      <c r="E14" s="191"/>
    </row>
    <row r="15" spans="2:10" x14ac:dyDescent="0.25">
      <c r="B15" s="100"/>
      <c r="C15" s="100">
        <v>2020</v>
      </c>
      <c r="D15" s="100">
        <v>2021</v>
      </c>
      <c r="E15" s="100">
        <v>2022</v>
      </c>
      <c r="G15" s="100"/>
      <c r="H15" s="100">
        <v>2020</v>
      </c>
      <c r="I15" s="100">
        <v>2021</v>
      </c>
      <c r="J15" s="100">
        <v>2022</v>
      </c>
    </row>
    <row r="16" spans="2:10" x14ac:dyDescent="0.25">
      <c r="B16" s="102" t="s">
        <v>168</v>
      </c>
      <c r="C16" s="112"/>
      <c r="G16" s="192" t="s">
        <v>125</v>
      </c>
    </row>
    <row r="17" spans="2:10" x14ac:dyDescent="0.25">
      <c r="B17" s="101" t="s">
        <v>57</v>
      </c>
      <c r="C17" s="107">
        <v>364.01520000000005</v>
      </c>
      <c r="D17" s="107">
        <v>362.99970000000008</v>
      </c>
      <c r="E17" s="107">
        <v>58.164100000000005</v>
      </c>
      <c r="G17" s="101" t="s">
        <v>57</v>
      </c>
      <c r="H17" s="286">
        <v>1006.3091999999999</v>
      </c>
      <c r="I17" s="287">
        <v>68.622599999999991</v>
      </c>
      <c r="J17" s="287">
        <v>0</v>
      </c>
    </row>
    <row r="18" spans="2:10" x14ac:dyDescent="0.25">
      <c r="B18" s="101" t="s">
        <v>65</v>
      </c>
      <c r="C18" s="107">
        <v>0</v>
      </c>
      <c r="D18" s="107">
        <v>0</v>
      </c>
      <c r="E18" s="107">
        <v>0</v>
      </c>
      <c r="G18" s="101" t="s">
        <v>65</v>
      </c>
      <c r="H18" s="286">
        <v>397.28556363636369</v>
      </c>
      <c r="I18" s="287">
        <v>0</v>
      </c>
      <c r="J18" s="287">
        <v>0</v>
      </c>
    </row>
    <row r="19" spans="2:10" x14ac:dyDescent="0.25">
      <c r="B19" s="101" t="s">
        <v>73</v>
      </c>
      <c r="C19" s="107">
        <v>3379.0641999999998</v>
      </c>
      <c r="D19" s="107">
        <v>3629.9970000000012</v>
      </c>
      <c r="E19" s="107">
        <v>3109.9970000000012</v>
      </c>
      <c r="G19" s="101" t="s">
        <v>73</v>
      </c>
      <c r="H19" s="286">
        <v>940.56935405405432</v>
      </c>
      <c r="I19" s="287">
        <v>0</v>
      </c>
      <c r="J19" s="287">
        <v>0</v>
      </c>
    </row>
    <row r="20" spans="2:10" x14ac:dyDescent="0.25">
      <c r="B20" s="101" t="s">
        <v>117</v>
      </c>
      <c r="C20" s="107">
        <v>0</v>
      </c>
      <c r="D20" s="107">
        <v>0</v>
      </c>
      <c r="E20" s="107">
        <v>0</v>
      </c>
      <c r="G20" s="101" t="s">
        <v>117</v>
      </c>
      <c r="H20" s="286">
        <v>32.080799999999996</v>
      </c>
      <c r="I20" s="287">
        <v>0</v>
      </c>
      <c r="J20" s="287">
        <v>0</v>
      </c>
    </row>
    <row r="21" spans="2:10" ht="15.75" thickBot="1" x14ac:dyDescent="0.3">
      <c r="B21" s="193" t="s">
        <v>118</v>
      </c>
      <c r="C21" s="194">
        <v>3743.0793999999996</v>
      </c>
      <c r="D21" s="194">
        <v>3992.9967000000015</v>
      </c>
      <c r="E21" s="194">
        <v>3168.1611000000012</v>
      </c>
      <c r="G21" s="193" t="s">
        <v>118</v>
      </c>
      <c r="H21" s="194">
        <v>2376.2449176904179</v>
      </c>
      <c r="I21" s="194">
        <v>68.622599999999991</v>
      </c>
      <c r="J21" s="194">
        <v>0</v>
      </c>
    </row>
    <row r="22" spans="2:10" x14ac:dyDescent="0.25">
      <c r="B22" s="103"/>
      <c r="C22" s="191"/>
      <c r="D22" s="191"/>
      <c r="E22" s="191"/>
    </row>
    <row r="23" spans="2:10" x14ac:dyDescent="0.25">
      <c r="B23" s="100"/>
      <c r="C23" s="100">
        <v>2020</v>
      </c>
      <c r="D23" s="100">
        <v>2021</v>
      </c>
      <c r="E23" s="100">
        <v>2022</v>
      </c>
      <c r="G23" s="100"/>
      <c r="H23" s="100">
        <v>2020</v>
      </c>
      <c r="I23" s="100">
        <v>2021</v>
      </c>
      <c r="J23" s="100">
        <v>2022</v>
      </c>
    </row>
    <row r="24" spans="2:10" x14ac:dyDescent="0.25">
      <c r="B24" s="103" t="s">
        <v>124</v>
      </c>
      <c r="C24" s="341"/>
      <c r="D24" s="341"/>
      <c r="E24" s="341"/>
      <c r="G24" s="192" t="s">
        <v>186</v>
      </c>
    </row>
    <row r="25" spans="2:10" x14ac:dyDescent="0.25">
      <c r="B25" s="101" t="s">
        <v>57</v>
      </c>
      <c r="C25" s="286">
        <v>4206.9180999999999</v>
      </c>
      <c r="D25" s="287">
        <v>4299.3089000000018</v>
      </c>
      <c r="E25" s="287">
        <v>4013.3691000000017</v>
      </c>
      <c r="G25" s="101" t="s">
        <v>57</v>
      </c>
      <c r="H25" s="286">
        <v>21905.046512261277</v>
      </c>
      <c r="I25" s="287">
        <v>15294.417600000004</v>
      </c>
      <c r="J25" s="287">
        <v>0</v>
      </c>
    </row>
    <row r="26" spans="2:10" x14ac:dyDescent="0.25">
      <c r="B26" s="101" t="s">
        <v>65</v>
      </c>
      <c r="C26" s="286">
        <v>3250.9383000000003</v>
      </c>
      <c r="D26" s="287">
        <v>3207.3042000000005</v>
      </c>
      <c r="E26" s="287">
        <v>3207.3261000000011</v>
      </c>
      <c r="G26" s="101" t="s">
        <v>65</v>
      </c>
      <c r="H26" s="286">
        <v>24432.512233105233</v>
      </c>
      <c r="I26" s="287">
        <v>0</v>
      </c>
      <c r="J26" s="287">
        <v>0</v>
      </c>
    </row>
    <row r="27" spans="2:10" x14ac:dyDescent="0.25">
      <c r="B27" s="101" t="s">
        <v>73</v>
      </c>
      <c r="C27" s="286">
        <v>19565.802299999999</v>
      </c>
      <c r="D27" s="287">
        <v>20082.31500000001</v>
      </c>
      <c r="E27" s="287">
        <v>19704.553200000009</v>
      </c>
      <c r="G27" s="101" t="s">
        <v>73</v>
      </c>
      <c r="H27" s="286">
        <v>24248.312582291361</v>
      </c>
      <c r="I27" s="287">
        <v>0</v>
      </c>
      <c r="J27" s="287">
        <v>0</v>
      </c>
    </row>
    <row r="28" spans="2:10" x14ac:dyDescent="0.25">
      <c r="B28" s="101" t="s">
        <v>117</v>
      </c>
      <c r="C28" s="286">
        <v>707.86900000000003</v>
      </c>
      <c r="D28" s="287">
        <v>725.99940000000015</v>
      </c>
      <c r="E28" s="287">
        <v>725.99940000000015</v>
      </c>
      <c r="G28" s="101" t="s">
        <v>117</v>
      </c>
      <c r="H28" s="286">
        <v>32531.12492152035</v>
      </c>
      <c r="I28" s="287">
        <v>0</v>
      </c>
      <c r="J28" s="287">
        <v>0</v>
      </c>
    </row>
    <row r="29" spans="2:10" ht="15.75" thickBot="1" x14ac:dyDescent="0.3">
      <c r="B29" s="193" t="s">
        <v>118</v>
      </c>
      <c r="C29" s="194">
        <v>27731.527699999999</v>
      </c>
      <c r="D29" s="194">
        <v>28314.927500000013</v>
      </c>
      <c r="E29" s="194">
        <v>27651.247800000016</v>
      </c>
      <c r="G29" s="193" t="s">
        <v>118</v>
      </c>
      <c r="H29" s="194">
        <v>23398.589104252715</v>
      </c>
      <c r="I29" s="194">
        <v>15294.417600000004</v>
      </c>
      <c r="J29" s="194">
        <v>0</v>
      </c>
    </row>
    <row r="30" spans="2:10" x14ac:dyDescent="0.25">
      <c r="B30" s="103"/>
      <c r="C30" s="191"/>
      <c r="D30" s="191"/>
      <c r="E30" s="191"/>
      <c r="G30" s="101" t="s">
        <v>187</v>
      </c>
      <c r="I30" s="109"/>
    </row>
    <row r="31" spans="2:10" x14ac:dyDescent="0.25">
      <c r="G31" s="101" t="s">
        <v>321</v>
      </c>
    </row>
    <row r="32" spans="2:10" x14ac:dyDescent="0.25">
      <c r="G32" s="101" t="s">
        <v>322</v>
      </c>
    </row>
    <row r="34" spans="2:11" x14ac:dyDescent="0.25">
      <c r="G34" s="101" t="s">
        <v>188</v>
      </c>
    </row>
    <row r="37" spans="2:11" x14ac:dyDescent="0.25">
      <c r="J37" s="110"/>
    </row>
    <row r="39" spans="2:11" x14ac:dyDescent="0.25">
      <c r="C39" s="337"/>
      <c r="D39" s="338"/>
      <c r="E39" s="338"/>
    </row>
    <row r="40" spans="2:11" x14ac:dyDescent="0.25">
      <c r="B40" s="98"/>
      <c r="C40" s="111"/>
      <c r="D40" s="111"/>
      <c r="E40" s="111"/>
    </row>
    <row r="41" spans="2:11" x14ac:dyDescent="0.25">
      <c r="B41" s="98"/>
      <c r="C41" s="111"/>
      <c r="D41" s="111"/>
      <c r="E41" s="111"/>
    </row>
    <row r="42" spans="2:11" x14ac:dyDescent="0.25">
      <c r="B42" s="98"/>
      <c r="C42" s="111"/>
      <c r="D42" s="111"/>
      <c r="E42" s="111"/>
      <c r="G42" s="98"/>
      <c r="H42" s="111"/>
      <c r="I42" s="111"/>
    </row>
    <row r="43" spans="2:11" x14ac:dyDescent="0.25">
      <c r="B43" s="98"/>
      <c r="C43" s="111"/>
      <c r="D43" s="111"/>
      <c r="E43" s="111"/>
      <c r="G43" s="98"/>
      <c r="H43" s="111"/>
      <c r="I43" s="111"/>
    </row>
    <row r="44" spans="2:11" x14ac:dyDescent="0.25">
      <c r="B44" s="98"/>
      <c r="C44" s="111"/>
      <c r="D44" s="111"/>
      <c r="E44" s="111"/>
      <c r="G44" s="98"/>
      <c r="H44" s="111"/>
      <c r="I44" s="111"/>
    </row>
    <row r="45" spans="2:11" x14ac:dyDescent="0.25">
      <c r="B45" s="98"/>
      <c r="C45" s="111"/>
      <c r="D45" s="111"/>
      <c r="E45" s="111"/>
      <c r="G45" s="98"/>
      <c r="H45" s="111"/>
      <c r="I45" s="111"/>
    </row>
    <row r="46" spans="2:11" x14ac:dyDescent="0.25">
      <c r="B46" s="98"/>
      <c r="C46" s="111"/>
      <c r="D46" s="111"/>
      <c r="E46" s="111"/>
      <c r="G46" s="98"/>
      <c r="H46" s="111"/>
      <c r="I46" s="111"/>
      <c r="J46" s="104"/>
      <c r="K46" s="104"/>
    </row>
    <row r="47" spans="2:11" x14ac:dyDescent="0.25">
      <c r="B47" s="98"/>
      <c r="C47" s="111"/>
      <c r="D47" s="111"/>
      <c r="E47" s="111"/>
      <c r="G47" s="98"/>
      <c r="H47" s="111"/>
      <c r="I47" s="111"/>
      <c r="J47" s="104"/>
      <c r="K47" s="104"/>
    </row>
    <row r="48" spans="2:11" x14ac:dyDescent="0.25">
      <c r="B48" s="98"/>
      <c r="C48" s="111"/>
      <c r="D48" s="111"/>
      <c r="E48" s="111"/>
      <c r="G48" s="98"/>
      <c r="H48" s="111"/>
      <c r="I48" s="111"/>
      <c r="J48" s="104"/>
      <c r="K48" s="104"/>
    </row>
    <row r="49" spans="2:11" x14ac:dyDescent="0.25">
      <c r="B49" s="98"/>
      <c r="C49" s="111"/>
      <c r="D49" s="111"/>
      <c r="E49" s="111"/>
      <c r="G49" s="98"/>
      <c r="H49" s="111"/>
      <c r="I49" s="111"/>
      <c r="J49" s="101"/>
      <c r="K49" s="101"/>
    </row>
    <row r="50" spans="2:11" x14ac:dyDescent="0.25">
      <c r="B50" s="101"/>
      <c r="C50" s="101"/>
      <c r="D50" s="101"/>
      <c r="E50" s="101"/>
      <c r="F50" s="101"/>
      <c r="G50" s="101"/>
      <c r="H50" s="101"/>
      <c r="I50" s="101"/>
      <c r="J50" s="101"/>
      <c r="K50" s="101"/>
    </row>
    <row r="51" spans="2:11" ht="40.5" customHeight="1" x14ac:dyDescent="0.25">
      <c r="B51" s="339"/>
      <c r="C51" s="339"/>
      <c r="D51" s="339"/>
      <c r="E51" s="339"/>
      <c r="F51" s="339"/>
      <c r="G51" s="339"/>
      <c r="H51" s="339"/>
      <c r="I51" s="105"/>
      <c r="J51" s="105"/>
      <c r="K51" s="105"/>
    </row>
    <row r="52" spans="2:11" x14ac:dyDescent="0.25">
      <c r="B52" s="105"/>
      <c r="C52" s="105"/>
      <c r="D52" s="105"/>
      <c r="E52" s="105"/>
      <c r="F52" s="105"/>
      <c r="G52" s="105"/>
      <c r="H52" s="105"/>
      <c r="I52" s="105"/>
      <c r="J52" s="105"/>
      <c r="K52" s="105"/>
    </row>
    <row r="53" spans="2:11" x14ac:dyDescent="0.25">
      <c r="B53" s="106"/>
      <c r="C53" s="106"/>
      <c r="D53" s="106"/>
      <c r="E53" s="106"/>
      <c r="F53" s="106"/>
      <c r="G53" s="106"/>
      <c r="H53" s="106"/>
      <c r="I53" s="106"/>
      <c r="J53" s="106"/>
      <c r="K53" s="106"/>
    </row>
  </sheetData>
  <mergeCells count="4">
    <mergeCell ref="C39:E39"/>
    <mergeCell ref="B51:H51"/>
    <mergeCell ref="C8:E8"/>
    <mergeCell ref="C24:E24"/>
  </mergeCells>
  <pageMargins left="0.7" right="0.7" top="0.75" bottom="0.75" header="0.3" footer="0.3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K42"/>
  <sheetViews>
    <sheetView workbookViewId="0">
      <selection activeCell="H29" sqref="H29"/>
    </sheetView>
  </sheetViews>
  <sheetFormatPr defaultColWidth="9.140625" defaultRowHeight="15" x14ac:dyDescent="0.25"/>
  <cols>
    <col min="1" max="1" width="9.140625" style="88"/>
    <col min="2" max="2" width="39.85546875" style="88" customWidth="1"/>
    <col min="3" max="3" width="19.85546875" style="88" customWidth="1"/>
    <col min="4" max="7" width="9.42578125" style="88" customWidth="1"/>
    <col min="8" max="8" width="9.5703125" style="88" customWidth="1"/>
    <col min="9" max="10" width="9.42578125" style="88" customWidth="1"/>
    <col min="11" max="16384" width="9.140625" style="88"/>
  </cols>
  <sheetData>
    <row r="2" spans="2:10" ht="15.75" thickBot="1" x14ac:dyDescent="0.3"/>
    <row r="3" spans="2:10" s="89" customFormat="1" ht="12" customHeight="1" x14ac:dyDescent="0.25">
      <c r="B3" s="217" t="s">
        <v>193</v>
      </c>
      <c r="C3" s="154"/>
      <c r="D3" s="88"/>
      <c r="E3" s="88"/>
      <c r="F3" s="88"/>
      <c r="G3" s="88"/>
      <c r="H3" s="88"/>
      <c r="I3" s="88"/>
      <c r="J3" s="88"/>
    </row>
    <row r="4" spans="2:10" s="89" customFormat="1" ht="12" customHeight="1" x14ac:dyDescent="0.25">
      <c r="B4" s="154"/>
      <c r="C4" s="154"/>
      <c r="D4" s="88"/>
      <c r="E4" s="342">
        <v>2019</v>
      </c>
      <c r="F4" s="342"/>
      <c r="G4" s="342"/>
      <c r="H4" s="342"/>
      <c r="I4" s="342"/>
      <c r="J4" s="88"/>
    </row>
    <row r="5" spans="2:10" s="89" customFormat="1" ht="12" customHeight="1" x14ac:dyDescent="0.25">
      <c r="B5" s="154"/>
      <c r="C5" s="154"/>
      <c r="D5" s="90">
        <v>2018</v>
      </c>
      <c r="E5" s="88"/>
      <c r="F5" s="88"/>
      <c r="G5" s="88"/>
      <c r="H5" s="88"/>
      <c r="I5" s="88"/>
      <c r="J5" s="90" t="s">
        <v>199</v>
      </c>
    </row>
    <row r="6" spans="2:10" s="89" customFormat="1" ht="12" customHeight="1" x14ac:dyDescent="0.25">
      <c r="B6" s="199" t="s">
        <v>0</v>
      </c>
      <c r="C6" s="199"/>
      <c r="D6" s="200" t="s">
        <v>194</v>
      </c>
      <c r="E6" s="200" t="s">
        <v>195</v>
      </c>
      <c r="F6" s="200" t="s">
        <v>196</v>
      </c>
      <c r="G6" s="200" t="s">
        <v>197</v>
      </c>
      <c r="H6" s="200" t="s">
        <v>198</v>
      </c>
      <c r="I6" s="200" t="s">
        <v>194</v>
      </c>
      <c r="J6" s="200" t="s">
        <v>200</v>
      </c>
    </row>
    <row r="7" spans="2:10" ht="18" customHeight="1" x14ac:dyDescent="0.25">
      <c r="B7" s="218" t="s">
        <v>165</v>
      </c>
      <c r="C7" s="207"/>
      <c r="D7" s="208"/>
      <c r="E7" s="208"/>
      <c r="F7" s="208"/>
      <c r="G7" s="208"/>
      <c r="H7" s="208"/>
      <c r="I7" s="205"/>
      <c r="J7" s="205"/>
    </row>
    <row r="8" spans="2:10" s="89" customFormat="1" ht="12" customHeight="1" x14ac:dyDescent="0.25">
      <c r="B8" s="91" t="s">
        <v>121</v>
      </c>
      <c r="C8" s="91"/>
      <c r="D8" s="107">
        <v>4026.6266999999998</v>
      </c>
      <c r="E8" s="107">
        <v>1045</v>
      </c>
      <c r="F8" s="107">
        <v>1069</v>
      </c>
      <c r="G8" s="107">
        <v>1038</v>
      </c>
      <c r="H8" s="107">
        <v>1046</v>
      </c>
      <c r="I8" s="107">
        <v>4198</v>
      </c>
      <c r="J8" s="283">
        <v>4.2560016800166744E-2</v>
      </c>
    </row>
    <row r="9" spans="2:10" s="89" customFormat="1" ht="12" customHeight="1" x14ac:dyDescent="0.25">
      <c r="B9" s="197" t="s">
        <v>189</v>
      </c>
      <c r="C9" s="197"/>
      <c r="D9" s="107">
        <v>3333.4598999999998</v>
      </c>
      <c r="E9" s="107">
        <v>955</v>
      </c>
      <c r="F9" s="107">
        <v>978</v>
      </c>
      <c r="G9" s="107">
        <v>1008</v>
      </c>
      <c r="H9" s="107">
        <v>966</v>
      </c>
      <c r="I9" s="107">
        <v>3907</v>
      </c>
      <c r="J9" s="283">
        <v>0.17205549705277701</v>
      </c>
    </row>
    <row r="10" spans="2:10" s="89" customFormat="1" ht="12" customHeight="1" x14ac:dyDescent="0.25">
      <c r="B10" s="197" t="s">
        <v>190</v>
      </c>
      <c r="C10" s="197"/>
      <c r="D10" s="107">
        <v>694.16679999999997</v>
      </c>
      <c r="E10" s="107">
        <v>90</v>
      </c>
      <c r="F10" s="107">
        <v>91</v>
      </c>
      <c r="G10" s="107">
        <v>30</v>
      </c>
      <c r="H10" s="107">
        <v>80</v>
      </c>
      <c r="I10" s="107">
        <v>291</v>
      </c>
      <c r="J10" s="283">
        <v>-0.58079239744683842</v>
      </c>
    </row>
    <row r="11" spans="2:10" s="89" customFormat="1" ht="12" customHeight="1" x14ac:dyDescent="0.25">
      <c r="B11" s="198" t="s">
        <v>191</v>
      </c>
      <c r="C11" s="198"/>
      <c r="D11" s="107">
        <v>12892.932489437148</v>
      </c>
      <c r="E11" s="107">
        <v>23431</v>
      </c>
      <c r="F11" s="107">
        <v>18603.922052431411</v>
      </c>
      <c r="G11" s="107">
        <v>15280.079595430527</v>
      </c>
      <c r="H11" s="107">
        <v>29877.836618026355</v>
      </c>
      <c r="I11" s="107">
        <v>21782.509161623791</v>
      </c>
      <c r="J11" s="283">
        <v>0.6894922221511397</v>
      </c>
    </row>
    <row r="12" spans="2:10" s="89" customFormat="1" ht="12" customHeight="1" x14ac:dyDescent="0.25">
      <c r="B12" s="201" t="s">
        <v>192</v>
      </c>
      <c r="C12" s="201"/>
      <c r="D12" s="107">
        <v>15424.558327892433</v>
      </c>
      <c r="E12" s="107">
        <v>22468.714835647283</v>
      </c>
      <c r="F12" s="107">
        <v>17893.796363394144</v>
      </c>
      <c r="G12" s="107">
        <v>14529.369047411421</v>
      </c>
      <c r="H12" s="107">
        <v>24032.35438934233</v>
      </c>
      <c r="I12" s="107">
        <v>19730.249650157009</v>
      </c>
      <c r="J12" s="283">
        <v>0.27914519370571145</v>
      </c>
    </row>
    <row r="13" spans="2:10" s="89" customFormat="1" ht="15" customHeight="1" x14ac:dyDescent="0.2">
      <c r="B13" s="218" t="s">
        <v>166</v>
      </c>
      <c r="C13" s="202"/>
      <c r="D13" s="203"/>
      <c r="E13" s="203"/>
      <c r="F13" s="203"/>
      <c r="G13" s="203"/>
      <c r="H13" s="203"/>
      <c r="I13" s="204"/>
      <c r="J13" s="206"/>
    </row>
    <row r="14" spans="2:10" s="89" customFormat="1" ht="12" customHeight="1" x14ac:dyDescent="0.25">
      <c r="B14" s="91" t="s">
        <v>121</v>
      </c>
      <c r="C14" s="91"/>
      <c r="D14" s="107">
        <v>2484.2372999999998</v>
      </c>
      <c r="E14" s="107">
        <v>590</v>
      </c>
      <c r="F14" s="107">
        <v>589</v>
      </c>
      <c r="G14" s="107">
        <v>487</v>
      </c>
      <c r="H14" s="107">
        <v>487</v>
      </c>
      <c r="I14" s="107">
        <v>2153</v>
      </c>
      <c r="J14" s="283">
        <v>-0.13333561169860864</v>
      </c>
    </row>
    <row r="15" spans="2:10" s="89" customFormat="1" ht="12" customHeight="1" x14ac:dyDescent="0.25">
      <c r="B15" s="197" t="s">
        <v>189</v>
      </c>
      <c r="C15" s="197"/>
      <c r="D15" s="107">
        <v>2484.2372999999998</v>
      </c>
      <c r="E15" s="107">
        <v>590</v>
      </c>
      <c r="F15" s="107">
        <v>589</v>
      </c>
      <c r="G15" s="107">
        <v>487</v>
      </c>
      <c r="H15" s="107">
        <v>487</v>
      </c>
      <c r="I15" s="107">
        <v>2153</v>
      </c>
      <c r="J15" s="283">
        <v>-0.13333561169860864</v>
      </c>
    </row>
    <row r="16" spans="2:10" s="89" customFormat="1" ht="12" customHeight="1" x14ac:dyDescent="0.25">
      <c r="B16" s="197" t="s">
        <v>190</v>
      </c>
      <c r="C16" s="197"/>
      <c r="D16" s="107">
        <v>0</v>
      </c>
      <c r="E16" s="107">
        <v>0</v>
      </c>
      <c r="F16" s="107">
        <v>0</v>
      </c>
      <c r="G16" s="107">
        <v>0</v>
      </c>
      <c r="H16" s="107">
        <v>0</v>
      </c>
      <c r="I16" s="107">
        <v>0</v>
      </c>
      <c r="J16" s="284">
        <v>0</v>
      </c>
    </row>
    <row r="17" spans="2:11" s="89" customFormat="1" ht="12" customHeight="1" x14ac:dyDescent="0.25">
      <c r="B17" s="198" t="s">
        <v>191</v>
      </c>
      <c r="C17" s="198"/>
      <c r="D17" s="107">
        <v>13062.504866332303</v>
      </c>
      <c r="E17" s="107">
        <v>17991</v>
      </c>
      <c r="F17" s="107">
        <v>15365.247323008245</v>
      </c>
      <c r="G17" s="107">
        <v>14120.184964298</v>
      </c>
      <c r="H17" s="107">
        <v>23894.612247441084</v>
      </c>
      <c r="I17" s="107">
        <v>17911.774059400941</v>
      </c>
      <c r="J17" s="283">
        <v>0.37123578078560504</v>
      </c>
    </row>
    <row r="18" spans="2:11" s="89" customFormat="1" ht="12" customHeight="1" x14ac:dyDescent="0.25">
      <c r="B18" s="201" t="s">
        <v>192</v>
      </c>
      <c r="C18" s="201"/>
      <c r="D18" s="107">
        <v>12982.487600730719</v>
      </c>
      <c r="E18" s="107">
        <v>18088.612579866207</v>
      </c>
      <c r="F18" s="107">
        <v>14582.092501563231</v>
      </c>
      <c r="G18" s="107">
        <v>14291.677697795676</v>
      </c>
      <c r="H18" s="107">
        <v>21768.85521004074</v>
      </c>
      <c r="I18" s="107">
        <v>17102.343890361775</v>
      </c>
      <c r="J18" s="283">
        <v>0.31733951276018701</v>
      </c>
    </row>
    <row r="19" spans="2:11" s="89" customFormat="1" ht="15" customHeight="1" x14ac:dyDescent="0.2">
      <c r="B19" s="218" t="s">
        <v>167</v>
      </c>
      <c r="C19" s="202"/>
      <c r="D19" s="203"/>
      <c r="E19" s="203"/>
      <c r="F19" s="203"/>
      <c r="G19" s="203"/>
      <c r="H19" s="203"/>
      <c r="I19" s="204"/>
      <c r="J19" s="206"/>
    </row>
    <row r="20" spans="2:11" s="89" customFormat="1" ht="12" customHeight="1" x14ac:dyDescent="0.25">
      <c r="B20" s="91" t="s">
        <v>121</v>
      </c>
      <c r="C20" s="91"/>
      <c r="D20" s="107">
        <v>18181.748299999999</v>
      </c>
      <c r="E20" s="107">
        <v>4414</v>
      </c>
      <c r="F20" s="107">
        <v>4267</v>
      </c>
      <c r="G20" s="107">
        <v>4391</v>
      </c>
      <c r="H20" s="107">
        <v>4664</v>
      </c>
      <c r="I20" s="107">
        <v>17736</v>
      </c>
      <c r="J20" s="283">
        <v>-2.4516250728209621E-2</v>
      </c>
      <c r="K20" s="92"/>
    </row>
    <row r="21" spans="2:11" s="89" customFormat="1" ht="12" customHeight="1" x14ac:dyDescent="0.25">
      <c r="B21" s="197" t="s">
        <v>189</v>
      </c>
      <c r="C21" s="197"/>
      <c r="D21" s="107">
        <v>17461.044099999999</v>
      </c>
      <c r="E21" s="107">
        <v>4234</v>
      </c>
      <c r="F21" s="107">
        <v>4088</v>
      </c>
      <c r="G21" s="107">
        <v>3998</v>
      </c>
      <c r="H21" s="107">
        <v>3825</v>
      </c>
      <c r="I21" s="107">
        <v>16145</v>
      </c>
      <c r="J21" s="283">
        <v>-7.5370298159890603E-2</v>
      </c>
      <c r="K21" s="92"/>
    </row>
    <row r="22" spans="2:11" s="89" customFormat="1" ht="12" customHeight="1" x14ac:dyDescent="0.25">
      <c r="B22" s="197" t="s">
        <v>190</v>
      </c>
      <c r="C22" s="197"/>
      <c r="D22" s="107">
        <v>720.70420000000001</v>
      </c>
      <c r="E22" s="107">
        <v>180</v>
      </c>
      <c r="F22" s="107">
        <v>179</v>
      </c>
      <c r="G22" s="107">
        <v>393</v>
      </c>
      <c r="H22" s="107">
        <v>839</v>
      </c>
      <c r="I22" s="107">
        <v>1591</v>
      </c>
      <c r="J22" s="283">
        <v>1.2075631028652252</v>
      </c>
      <c r="K22" s="92"/>
    </row>
    <row r="23" spans="2:11" s="89" customFormat="1" ht="12" customHeight="1" x14ac:dyDescent="0.25">
      <c r="B23" s="198" t="s">
        <v>191</v>
      </c>
      <c r="C23" s="198"/>
      <c r="D23" s="107">
        <v>12689.264998429435</v>
      </c>
      <c r="E23" s="107">
        <v>16768</v>
      </c>
      <c r="F23" s="107">
        <v>15429.081740084532</v>
      </c>
      <c r="G23" s="107">
        <v>13603.086956574096</v>
      </c>
      <c r="H23" s="107">
        <v>18423.691856398964</v>
      </c>
      <c r="I23" s="107">
        <v>16063.204845623815</v>
      </c>
      <c r="J23" s="283">
        <v>0.26588930466910243</v>
      </c>
    </row>
    <row r="24" spans="2:11" s="89" customFormat="1" ht="12" customHeight="1" x14ac:dyDescent="0.25">
      <c r="B24" s="201" t="s">
        <v>192</v>
      </c>
      <c r="C24" s="201"/>
      <c r="D24" s="107">
        <v>12846.507934523052</v>
      </c>
      <c r="E24" s="107">
        <v>16765.455812820979</v>
      </c>
      <c r="F24" s="107">
        <v>15162.853305975475</v>
      </c>
      <c r="G24" s="107">
        <v>13124.671307580433</v>
      </c>
      <c r="H24" s="107">
        <v>18111.158597980437</v>
      </c>
      <c r="I24" s="107">
        <v>15840.340442964774</v>
      </c>
      <c r="J24" s="283">
        <v>0.23304640636201612</v>
      </c>
    </row>
    <row r="25" spans="2:11" s="89" customFormat="1" ht="15" customHeight="1" x14ac:dyDescent="0.2">
      <c r="B25" s="218" t="s">
        <v>201</v>
      </c>
      <c r="C25" s="202"/>
      <c r="D25" s="203"/>
      <c r="E25" s="203"/>
      <c r="F25" s="203"/>
      <c r="G25" s="203"/>
      <c r="H25" s="203"/>
      <c r="I25" s="204"/>
      <c r="J25" s="206"/>
    </row>
    <row r="26" spans="2:11" s="89" customFormat="1" ht="12" customHeight="1" x14ac:dyDescent="0.25">
      <c r="B26" s="91" t="s">
        <v>121</v>
      </c>
      <c r="C26" s="91"/>
      <c r="D26" s="107">
        <v>2449.5554000000002</v>
      </c>
      <c r="E26" s="107">
        <v>450</v>
      </c>
      <c r="F26" s="107">
        <v>453</v>
      </c>
      <c r="G26" s="107">
        <v>390</v>
      </c>
      <c r="H26" s="107">
        <v>327</v>
      </c>
      <c r="I26" s="107">
        <v>1620</v>
      </c>
      <c r="J26" s="283">
        <v>-0.33865549642192216</v>
      </c>
    </row>
    <row r="27" spans="2:11" s="89" customFormat="1" ht="12" customHeight="1" x14ac:dyDescent="0.25">
      <c r="B27" s="197" t="s">
        <v>189</v>
      </c>
      <c r="C27" s="197"/>
      <c r="D27" s="107">
        <v>2449.5554000000002</v>
      </c>
      <c r="E27" s="107">
        <v>450</v>
      </c>
      <c r="F27" s="107">
        <v>453</v>
      </c>
      <c r="G27" s="107">
        <v>390</v>
      </c>
      <c r="H27" s="107">
        <v>327</v>
      </c>
      <c r="I27" s="107">
        <v>1620</v>
      </c>
      <c r="J27" s="283">
        <v>-0.33865549642192216</v>
      </c>
    </row>
    <row r="28" spans="2:11" s="89" customFormat="1" ht="12" customHeight="1" x14ac:dyDescent="0.25">
      <c r="B28" s="197" t="s">
        <v>190</v>
      </c>
      <c r="C28" s="197"/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</row>
    <row r="29" spans="2:11" s="89" customFormat="1" ht="12" customHeight="1" x14ac:dyDescent="0.25">
      <c r="B29" s="198" t="s">
        <v>191</v>
      </c>
      <c r="C29" s="198"/>
      <c r="D29" s="107">
        <v>9938.9963337735189</v>
      </c>
      <c r="E29" s="107">
        <v>19492</v>
      </c>
      <c r="F29" s="107">
        <v>12864.410652291714</v>
      </c>
      <c r="G29" s="107">
        <v>11696.974309446234</v>
      </c>
      <c r="H29" s="107">
        <v>16136.876194402461</v>
      </c>
      <c r="I29" s="107">
        <v>14945.421432361589</v>
      </c>
      <c r="J29" s="283">
        <v>0.50371535821739166</v>
      </c>
    </row>
    <row r="30" spans="2:11" s="89" customFormat="1" ht="12" customHeight="1" x14ac:dyDescent="0.25">
      <c r="B30" s="201" t="s">
        <v>192</v>
      </c>
      <c r="C30" s="201"/>
      <c r="D30" s="107">
        <v>9970.3318481174647</v>
      </c>
      <c r="E30" s="107">
        <v>18874.710411586559</v>
      </c>
      <c r="F30" s="107">
        <v>12882.173278220918</v>
      </c>
      <c r="G30" s="107">
        <v>12251.40099843686</v>
      </c>
      <c r="H30" s="107">
        <v>16140.201025600911</v>
      </c>
      <c r="I30" s="107">
        <v>14964.708483976186</v>
      </c>
      <c r="J30" s="283">
        <v>0.5009238119593511</v>
      </c>
    </row>
    <row r="31" spans="2:11" s="89" customFormat="1" ht="15" customHeight="1" x14ac:dyDescent="0.2">
      <c r="B31" s="218" t="s">
        <v>118</v>
      </c>
      <c r="C31" s="202"/>
      <c r="D31" s="203"/>
      <c r="E31" s="203"/>
      <c r="F31" s="203"/>
      <c r="G31" s="203"/>
      <c r="H31" s="203"/>
      <c r="I31" s="204"/>
      <c r="J31" s="206"/>
    </row>
    <row r="32" spans="2:11" s="89" customFormat="1" ht="12" customHeight="1" x14ac:dyDescent="0.25">
      <c r="B32" s="91" t="s">
        <v>121</v>
      </c>
      <c r="C32" s="91"/>
      <c r="D32" s="107">
        <v>27141.167700000002</v>
      </c>
      <c r="E32" s="107">
        <v>6499</v>
      </c>
      <c r="F32" s="107">
        <v>6378</v>
      </c>
      <c r="G32" s="107">
        <v>6306</v>
      </c>
      <c r="H32" s="107">
        <v>6524</v>
      </c>
      <c r="I32" s="107">
        <v>25707</v>
      </c>
      <c r="J32" s="283">
        <v>-5.2841046334200392E-2</v>
      </c>
    </row>
    <row r="33" spans="2:10" s="89" customFormat="1" ht="12" customHeight="1" x14ac:dyDescent="0.25">
      <c r="B33" s="197" t="s">
        <v>189</v>
      </c>
      <c r="C33" s="197"/>
      <c r="D33" s="107">
        <v>25726.296699999999</v>
      </c>
      <c r="E33" s="107">
        <v>6229</v>
      </c>
      <c r="F33" s="107">
        <v>6108</v>
      </c>
      <c r="G33" s="107">
        <v>5883</v>
      </c>
      <c r="H33" s="107">
        <v>5605</v>
      </c>
      <c r="I33" s="107">
        <v>23825</v>
      </c>
      <c r="J33" s="283">
        <v>-7.3904795632711462E-2</v>
      </c>
    </row>
    <row r="34" spans="2:10" s="89" customFormat="1" ht="12" customHeight="1" x14ac:dyDescent="0.25">
      <c r="B34" s="197" t="s">
        <v>190</v>
      </c>
      <c r="C34" s="197"/>
      <c r="D34" s="107">
        <v>1414.8710000000001</v>
      </c>
      <c r="E34" s="107">
        <v>270</v>
      </c>
      <c r="F34" s="107">
        <v>270</v>
      </c>
      <c r="G34" s="107">
        <v>423</v>
      </c>
      <c r="H34" s="107">
        <v>919</v>
      </c>
      <c r="I34" s="107">
        <v>1882</v>
      </c>
      <c r="J34" s="283">
        <v>0.33015660084912324</v>
      </c>
    </row>
    <row r="35" spans="2:10" s="89" customFormat="1" ht="12" customHeight="1" x14ac:dyDescent="0.25">
      <c r="B35" s="198" t="s">
        <v>191</v>
      </c>
      <c r="C35" s="198"/>
      <c r="D35" s="107">
        <v>12479.087315720999</v>
      </c>
      <c r="E35" s="107">
        <v>17897</v>
      </c>
      <c r="F35" s="107">
        <v>15652</v>
      </c>
      <c r="G35" s="107">
        <v>13735.171561402141</v>
      </c>
      <c r="H35" s="107">
        <v>20155.50891133571</v>
      </c>
      <c r="I35" s="107">
        <v>16874.887046121763</v>
      </c>
      <c r="J35" s="283">
        <v>0.35225330340168304</v>
      </c>
    </row>
    <row r="36" spans="2:10" s="89" customFormat="1" ht="12" customHeight="1" x14ac:dyDescent="0.25">
      <c r="B36" s="201" t="s">
        <v>192</v>
      </c>
      <c r="C36" s="201"/>
      <c r="D36" s="108">
        <v>12982.044398185564</v>
      </c>
      <c r="E36" s="108">
        <v>17948.926385916318</v>
      </c>
      <c r="F36" s="108">
        <v>15404.973032353564</v>
      </c>
      <c r="G36" s="108">
        <v>13392.107714323061</v>
      </c>
      <c r="H36" s="108">
        <v>19234.204351321034</v>
      </c>
      <c r="I36" s="108">
        <v>16526.043330643799</v>
      </c>
      <c r="J36" s="285">
        <v>0.2729923595819439</v>
      </c>
    </row>
    <row r="37" spans="2:10" ht="12" customHeight="1" x14ac:dyDescent="0.25">
      <c r="B37" s="101" t="s">
        <v>243</v>
      </c>
      <c r="C37" s="196"/>
    </row>
    <row r="38" spans="2:10" ht="12" customHeight="1" x14ac:dyDescent="0.25">
      <c r="B38" s="101" t="s">
        <v>202</v>
      </c>
      <c r="C38" s="196"/>
    </row>
    <row r="39" spans="2:10" ht="12" customHeight="1" x14ac:dyDescent="0.25">
      <c r="B39" s="196"/>
      <c r="C39" s="196"/>
    </row>
    <row r="40" spans="2:10" ht="12" customHeight="1" x14ac:dyDescent="0.25">
      <c r="B40" s="196"/>
      <c r="C40" s="196"/>
    </row>
    <row r="41" spans="2:10" ht="12" customHeight="1" x14ac:dyDescent="0.25">
      <c r="B41" s="93"/>
      <c r="C41" s="93"/>
    </row>
    <row r="42" spans="2:10" ht="12" customHeight="1" x14ac:dyDescent="0.25"/>
  </sheetData>
  <mergeCells count="1">
    <mergeCell ref="E4:I4"/>
  </mergeCells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U286"/>
  <sheetViews>
    <sheetView workbookViewId="0">
      <selection activeCell="N9" sqref="N9"/>
    </sheetView>
  </sheetViews>
  <sheetFormatPr defaultColWidth="8.85546875" defaultRowHeight="15" x14ac:dyDescent="0.25"/>
  <cols>
    <col min="1" max="2" width="8.85546875" style="79"/>
    <col min="3" max="3" width="2.5703125" style="79" customWidth="1"/>
    <col min="4" max="4" width="20.7109375" style="79" customWidth="1"/>
    <col min="5" max="5" width="9.7109375" style="75" customWidth="1"/>
    <col min="6" max="6" width="9.7109375" style="79" customWidth="1"/>
    <col min="7" max="7" width="9.7109375" style="75" customWidth="1"/>
    <col min="8" max="8" width="9.7109375" style="79" customWidth="1"/>
    <col min="9" max="9" width="9.7109375" style="75" customWidth="1"/>
    <col min="10" max="10" width="9.7109375" style="79" customWidth="1"/>
    <col min="11" max="11" width="9.7109375" style="75" customWidth="1"/>
    <col min="12" max="47" width="8.85546875" style="79"/>
    <col min="48" max="16384" width="8.85546875" style="75"/>
  </cols>
  <sheetData>
    <row r="1" spans="3:11" s="79" customFormat="1" x14ac:dyDescent="0.25"/>
    <row r="2" spans="3:11" s="79" customFormat="1" x14ac:dyDescent="0.25">
      <c r="E2" s="86"/>
      <c r="K2" s="86" t="s">
        <v>306</v>
      </c>
    </row>
    <row r="3" spans="3:11" s="79" customFormat="1" ht="15.75" x14ac:dyDescent="0.25">
      <c r="C3" s="180" t="s">
        <v>113</v>
      </c>
    </row>
    <row r="4" spans="3:11" s="79" customFormat="1" x14ac:dyDescent="0.25"/>
    <row r="5" spans="3:11" x14ac:dyDescent="0.25">
      <c r="E5" s="76" t="s">
        <v>115</v>
      </c>
      <c r="F5" s="84" t="s">
        <v>114</v>
      </c>
      <c r="G5" s="76" t="s">
        <v>164</v>
      </c>
      <c r="H5" s="84" t="s">
        <v>114</v>
      </c>
      <c r="I5" s="76" t="s">
        <v>203</v>
      </c>
      <c r="J5" s="84" t="s">
        <v>114</v>
      </c>
      <c r="K5" s="76" t="s">
        <v>307</v>
      </c>
    </row>
    <row r="6" spans="3:11" x14ac:dyDescent="0.25">
      <c r="C6" s="80" t="s">
        <v>116</v>
      </c>
      <c r="E6" s="77"/>
      <c r="G6" s="77"/>
      <c r="I6" s="77"/>
      <c r="K6" s="77"/>
    </row>
    <row r="7" spans="3:11" x14ac:dyDescent="0.25">
      <c r="D7" s="79" t="s">
        <v>57</v>
      </c>
      <c r="E7" s="78">
        <v>11</v>
      </c>
      <c r="F7" s="85">
        <f t="shared" ref="F7:F10" si="0">+G7-E7</f>
        <v>0</v>
      </c>
      <c r="G7" s="78">
        <v>11</v>
      </c>
      <c r="H7" s="79">
        <f t="shared" ref="H7:H10" si="1">+I7-G7</f>
        <v>0</v>
      </c>
      <c r="I7" s="78">
        <v>11</v>
      </c>
      <c r="J7" s="79">
        <f t="shared" ref="J7:J10" si="2">+K7-I7</f>
        <v>0</v>
      </c>
      <c r="K7" s="78">
        <v>11</v>
      </c>
    </row>
    <row r="8" spans="3:11" x14ac:dyDescent="0.25">
      <c r="D8" s="79" t="s">
        <v>65</v>
      </c>
      <c r="E8" s="78">
        <v>7</v>
      </c>
      <c r="F8" s="85">
        <f t="shared" si="0"/>
        <v>2</v>
      </c>
      <c r="G8" s="78">
        <v>9</v>
      </c>
      <c r="H8" s="79">
        <f t="shared" si="1"/>
        <v>0</v>
      </c>
      <c r="I8" s="78">
        <v>9</v>
      </c>
      <c r="J8" s="79">
        <f t="shared" si="2"/>
        <v>0</v>
      </c>
      <c r="K8" s="78">
        <v>9</v>
      </c>
    </row>
    <row r="9" spans="3:11" x14ac:dyDescent="0.25">
      <c r="D9" s="79" t="s">
        <v>73</v>
      </c>
      <c r="E9" s="78">
        <v>44</v>
      </c>
      <c r="F9" s="85">
        <f t="shared" si="0"/>
        <v>2</v>
      </c>
      <c r="G9" s="78">
        <v>46</v>
      </c>
      <c r="H9" s="79">
        <f t="shared" si="1"/>
        <v>0</v>
      </c>
      <c r="I9" s="78">
        <v>46</v>
      </c>
      <c r="J9" s="79">
        <f t="shared" si="2"/>
        <v>0</v>
      </c>
      <c r="K9" s="78">
        <v>46</v>
      </c>
    </row>
    <row r="10" spans="3:11" x14ac:dyDescent="0.25">
      <c r="D10" s="79" t="s">
        <v>117</v>
      </c>
      <c r="E10" s="78">
        <v>3</v>
      </c>
      <c r="F10" s="85">
        <f t="shared" si="0"/>
        <v>-1</v>
      </c>
      <c r="G10" s="78">
        <v>2</v>
      </c>
      <c r="H10" s="79">
        <f t="shared" si="1"/>
        <v>0</v>
      </c>
      <c r="I10" s="78">
        <v>2</v>
      </c>
      <c r="J10" s="79">
        <f t="shared" si="2"/>
        <v>0</v>
      </c>
      <c r="K10" s="78">
        <v>2</v>
      </c>
    </row>
    <row r="11" spans="3:11" ht="15.75" thickBot="1" x14ac:dyDescent="0.3">
      <c r="C11" s="81" t="s">
        <v>118</v>
      </c>
      <c r="D11" s="82"/>
      <c r="E11" s="292">
        <f t="shared" ref="E11:K11" si="3">SUM(E7:E10)</f>
        <v>65</v>
      </c>
      <c r="F11" s="81">
        <f t="shared" si="3"/>
        <v>3</v>
      </c>
      <c r="G11" s="292">
        <f t="shared" si="3"/>
        <v>68</v>
      </c>
      <c r="H11" s="81">
        <f t="shared" si="3"/>
        <v>0</v>
      </c>
      <c r="I11" s="292">
        <f t="shared" si="3"/>
        <v>68</v>
      </c>
      <c r="J11" s="81">
        <f t="shared" si="3"/>
        <v>0</v>
      </c>
      <c r="K11" s="292">
        <f t="shared" si="3"/>
        <v>68</v>
      </c>
    </row>
    <row r="12" spans="3:11" x14ac:dyDescent="0.25">
      <c r="E12" s="78"/>
      <c r="G12" s="78"/>
      <c r="I12" s="78"/>
      <c r="K12" s="78"/>
    </row>
    <row r="13" spans="3:11" x14ac:dyDescent="0.25">
      <c r="C13" s="80" t="s">
        <v>119</v>
      </c>
      <c r="E13" s="78"/>
      <c r="G13" s="78"/>
      <c r="I13" s="78"/>
      <c r="K13" s="78"/>
    </row>
    <row r="14" spans="3:11" x14ac:dyDescent="0.25">
      <c r="D14" s="79" t="s">
        <v>57</v>
      </c>
      <c r="E14" s="78">
        <v>1</v>
      </c>
      <c r="F14" s="79">
        <f t="shared" ref="F14:F17" si="4">+G14-E14</f>
        <v>0</v>
      </c>
      <c r="G14" s="78">
        <v>1</v>
      </c>
      <c r="H14" s="79">
        <f>+I14-G14</f>
        <v>2</v>
      </c>
      <c r="I14" s="78">
        <v>3</v>
      </c>
      <c r="J14" s="79">
        <f t="shared" ref="J14:J17" si="5">+K14-I14</f>
        <v>-1</v>
      </c>
      <c r="K14" s="78">
        <v>2</v>
      </c>
    </row>
    <row r="15" spans="3:11" x14ac:dyDescent="0.25">
      <c r="D15" s="79" t="s">
        <v>65</v>
      </c>
      <c r="E15" s="78">
        <v>0</v>
      </c>
      <c r="F15" s="79">
        <f t="shared" si="4"/>
        <v>0</v>
      </c>
      <c r="G15" s="78">
        <v>0</v>
      </c>
      <c r="H15" s="79">
        <f t="shared" ref="H15:H17" si="6">+I15-G15</f>
        <v>0</v>
      </c>
      <c r="I15" s="78">
        <v>0</v>
      </c>
      <c r="J15" s="79">
        <f t="shared" si="5"/>
        <v>0</v>
      </c>
      <c r="K15" s="78">
        <v>0</v>
      </c>
    </row>
    <row r="16" spans="3:11" x14ac:dyDescent="0.25">
      <c r="D16" s="79" t="s">
        <v>73</v>
      </c>
      <c r="E16" s="78">
        <v>10</v>
      </c>
      <c r="F16" s="79">
        <f t="shared" si="4"/>
        <v>0</v>
      </c>
      <c r="G16" s="78">
        <v>10</v>
      </c>
      <c r="H16" s="79">
        <f t="shared" si="6"/>
        <v>0</v>
      </c>
      <c r="I16" s="78">
        <v>10</v>
      </c>
      <c r="J16" s="79">
        <f t="shared" si="5"/>
        <v>-2</v>
      </c>
      <c r="K16" s="78">
        <v>8</v>
      </c>
    </row>
    <row r="17" spans="3:11" x14ac:dyDescent="0.25">
      <c r="D17" s="79" t="s">
        <v>117</v>
      </c>
      <c r="E17" s="78">
        <v>0</v>
      </c>
      <c r="F17" s="79">
        <f t="shared" si="4"/>
        <v>0</v>
      </c>
      <c r="G17" s="78">
        <v>0</v>
      </c>
      <c r="H17" s="79">
        <f t="shared" si="6"/>
        <v>0</v>
      </c>
      <c r="I17" s="78">
        <v>0</v>
      </c>
      <c r="J17" s="79">
        <f t="shared" si="5"/>
        <v>0</v>
      </c>
      <c r="K17" s="78">
        <v>0</v>
      </c>
    </row>
    <row r="18" spans="3:11" x14ac:dyDescent="0.25">
      <c r="C18" s="83" t="s">
        <v>118</v>
      </c>
      <c r="D18" s="83"/>
      <c r="E18" s="291">
        <f t="shared" ref="E18:G18" si="7">SUM(E14:E17)</f>
        <v>11</v>
      </c>
      <c r="F18" s="83">
        <f t="shared" si="7"/>
        <v>0</v>
      </c>
      <c r="G18" s="291">
        <f t="shared" si="7"/>
        <v>11</v>
      </c>
      <c r="H18" s="83">
        <f>SUM(H14:H17)</f>
        <v>2</v>
      </c>
      <c r="I18" s="291">
        <f t="shared" ref="I18:K18" si="8">SUM(I14:I17)</f>
        <v>13</v>
      </c>
      <c r="J18" s="83">
        <f t="shared" si="8"/>
        <v>-3</v>
      </c>
      <c r="K18" s="291">
        <f t="shared" si="8"/>
        <v>10</v>
      </c>
    </row>
    <row r="19" spans="3:11" x14ac:dyDescent="0.25">
      <c r="E19" s="78"/>
      <c r="G19" s="78"/>
      <c r="I19" s="78"/>
      <c r="K19" s="78"/>
    </row>
    <row r="20" spans="3:11" ht="15.75" thickBot="1" x14ac:dyDescent="0.3">
      <c r="C20" s="81" t="s">
        <v>120</v>
      </c>
      <c r="D20" s="82"/>
      <c r="E20" s="292">
        <f t="shared" ref="E20:F20" si="9">+E18+E11</f>
        <v>76</v>
      </c>
      <c r="F20" s="81">
        <f t="shared" si="9"/>
        <v>3</v>
      </c>
      <c r="G20" s="292">
        <f>+G18+G11</f>
        <v>79</v>
      </c>
      <c r="H20" s="81">
        <f t="shared" ref="H20:K20" si="10">+H18+H11</f>
        <v>2</v>
      </c>
      <c r="I20" s="292">
        <f t="shared" si="10"/>
        <v>81</v>
      </c>
      <c r="J20" s="81">
        <f t="shared" si="10"/>
        <v>-3</v>
      </c>
      <c r="K20" s="292">
        <f t="shared" si="10"/>
        <v>78</v>
      </c>
    </row>
    <row r="21" spans="3:11" s="79" customFormat="1" x14ac:dyDescent="0.25"/>
    <row r="22" spans="3:11" s="79" customFormat="1" x14ac:dyDescent="0.25"/>
    <row r="23" spans="3:11" s="79" customFormat="1" x14ac:dyDescent="0.25"/>
    <row r="24" spans="3:11" s="79" customFormat="1" x14ac:dyDescent="0.25">
      <c r="I24" s="87"/>
    </row>
    <row r="25" spans="3:11" s="79" customFormat="1" x14ac:dyDescent="0.25"/>
    <row r="26" spans="3:11" s="79" customFormat="1" x14ac:dyDescent="0.25"/>
    <row r="27" spans="3:11" s="79" customFormat="1" x14ac:dyDescent="0.25"/>
    <row r="28" spans="3:11" s="79" customFormat="1" x14ac:dyDescent="0.25"/>
    <row r="29" spans="3:11" s="79" customFormat="1" x14ac:dyDescent="0.25"/>
    <row r="30" spans="3:11" s="79" customFormat="1" x14ac:dyDescent="0.25"/>
    <row r="31" spans="3:11" s="79" customFormat="1" x14ac:dyDescent="0.25"/>
    <row r="32" spans="3:11" s="79" customFormat="1" x14ac:dyDescent="0.25"/>
    <row r="33" s="79" customFormat="1" x14ac:dyDescent="0.25"/>
    <row r="34" s="79" customFormat="1" x14ac:dyDescent="0.25"/>
    <row r="35" s="79" customFormat="1" x14ac:dyDescent="0.25"/>
    <row r="36" s="79" customFormat="1" x14ac:dyDescent="0.25"/>
    <row r="37" s="79" customFormat="1" x14ac:dyDescent="0.25"/>
    <row r="38" s="79" customFormat="1" x14ac:dyDescent="0.25"/>
    <row r="39" s="79" customFormat="1" x14ac:dyDescent="0.25"/>
    <row r="40" s="79" customFormat="1" x14ac:dyDescent="0.25"/>
    <row r="41" s="79" customFormat="1" x14ac:dyDescent="0.25"/>
    <row r="42" s="79" customFormat="1" x14ac:dyDescent="0.25"/>
    <row r="43" s="79" customFormat="1" x14ac:dyDescent="0.25"/>
    <row r="44" s="79" customFormat="1" x14ac:dyDescent="0.25"/>
    <row r="45" s="79" customFormat="1" x14ac:dyDescent="0.25"/>
    <row r="46" s="79" customFormat="1" x14ac:dyDescent="0.25"/>
    <row r="47" s="79" customFormat="1" x14ac:dyDescent="0.25"/>
    <row r="48" s="79" customFormat="1" x14ac:dyDescent="0.25"/>
    <row r="49" s="79" customFormat="1" x14ac:dyDescent="0.25"/>
    <row r="50" s="79" customFormat="1" x14ac:dyDescent="0.25"/>
    <row r="51" s="79" customFormat="1" x14ac:dyDescent="0.25"/>
    <row r="52" s="79" customFormat="1" x14ac:dyDescent="0.25"/>
    <row r="53" s="79" customFormat="1" x14ac:dyDescent="0.25"/>
    <row r="54" s="79" customFormat="1" x14ac:dyDescent="0.25"/>
    <row r="55" s="79" customFormat="1" x14ac:dyDescent="0.25"/>
    <row r="56" s="79" customFormat="1" x14ac:dyDescent="0.25"/>
    <row r="57" s="79" customFormat="1" x14ac:dyDescent="0.25"/>
    <row r="58" s="79" customFormat="1" x14ac:dyDescent="0.25"/>
    <row r="59" s="79" customFormat="1" x14ac:dyDescent="0.25"/>
    <row r="60" s="79" customFormat="1" x14ac:dyDescent="0.25"/>
    <row r="61" s="79" customFormat="1" x14ac:dyDescent="0.25"/>
    <row r="62" s="79" customFormat="1" x14ac:dyDescent="0.25"/>
    <row r="63" s="79" customFormat="1" x14ac:dyDescent="0.25"/>
    <row r="64" s="79" customFormat="1" x14ac:dyDescent="0.25"/>
    <row r="65" s="79" customFormat="1" x14ac:dyDescent="0.25"/>
    <row r="66" s="79" customFormat="1" x14ac:dyDescent="0.25"/>
    <row r="67" s="79" customFormat="1" x14ac:dyDescent="0.25"/>
    <row r="68" s="79" customFormat="1" x14ac:dyDescent="0.25"/>
    <row r="69" s="79" customFormat="1" x14ac:dyDescent="0.25"/>
    <row r="70" s="79" customFormat="1" x14ac:dyDescent="0.25"/>
    <row r="71" s="79" customFormat="1" x14ac:dyDescent="0.25"/>
    <row r="72" s="79" customFormat="1" x14ac:dyDescent="0.25"/>
    <row r="73" s="79" customFormat="1" x14ac:dyDescent="0.25"/>
    <row r="74" s="79" customFormat="1" x14ac:dyDescent="0.25"/>
    <row r="75" s="79" customFormat="1" x14ac:dyDescent="0.25"/>
    <row r="76" s="79" customFormat="1" x14ac:dyDescent="0.25"/>
    <row r="77" s="79" customFormat="1" x14ac:dyDescent="0.25"/>
    <row r="78" s="79" customFormat="1" x14ac:dyDescent="0.25"/>
    <row r="79" s="79" customFormat="1" x14ac:dyDescent="0.25"/>
    <row r="80" s="79" customFormat="1" x14ac:dyDescent="0.25"/>
    <row r="81" s="79" customFormat="1" x14ac:dyDescent="0.25"/>
    <row r="82" s="79" customFormat="1" x14ac:dyDescent="0.25"/>
    <row r="83" s="79" customFormat="1" x14ac:dyDescent="0.25"/>
    <row r="84" s="79" customFormat="1" x14ac:dyDescent="0.25"/>
    <row r="85" s="79" customFormat="1" x14ac:dyDescent="0.25"/>
    <row r="86" s="79" customFormat="1" x14ac:dyDescent="0.25"/>
    <row r="87" s="79" customFormat="1" x14ac:dyDescent="0.25"/>
    <row r="88" s="79" customFormat="1" x14ac:dyDescent="0.25"/>
    <row r="89" s="79" customFormat="1" x14ac:dyDescent="0.25"/>
    <row r="90" s="79" customFormat="1" x14ac:dyDescent="0.25"/>
    <row r="91" s="79" customFormat="1" x14ac:dyDescent="0.25"/>
    <row r="92" s="79" customFormat="1" x14ac:dyDescent="0.25"/>
    <row r="93" s="79" customFormat="1" x14ac:dyDescent="0.25"/>
    <row r="94" s="79" customFormat="1" x14ac:dyDescent="0.25"/>
    <row r="95" s="79" customFormat="1" x14ac:dyDescent="0.25"/>
    <row r="96" s="79" customFormat="1" x14ac:dyDescent="0.25"/>
    <row r="97" s="79" customFormat="1" x14ac:dyDescent="0.25"/>
    <row r="98" s="79" customFormat="1" x14ac:dyDescent="0.25"/>
    <row r="99" s="79" customFormat="1" x14ac:dyDescent="0.25"/>
    <row r="100" s="79" customFormat="1" x14ac:dyDescent="0.25"/>
    <row r="101" s="79" customFormat="1" x14ac:dyDescent="0.25"/>
    <row r="102" s="79" customFormat="1" x14ac:dyDescent="0.25"/>
    <row r="103" s="79" customFormat="1" x14ac:dyDescent="0.25"/>
    <row r="104" s="79" customFormat="1" x14ac:dyDescent="0.25"/>
    <row r="105" s="79" customFormat="1" x14ac:dyDescent="0.25"/>
    <row r="106" s="79" customFormat="1" x14ac:dyDescent="0.25"/>
    <row r="107" s="79" customFormat="1" x14ac:dyDescent="0.25"/>
    <row r="108" s="79" customFormat="1" x14ac:dyDescent="0.25"/>
    <row r="109" s="79" customFormat="1" x14ac:dyDescent="0.25"/>
    <row r="110" s="79" customFormat="1" x14ac:dyDescent="0.25"/>
    <row r="111" s="79" customFormat="1" x14ac:dyDescent="0.25"/>
    <row r="112" s="79" customFormat="1" x14ac:dyDescent="0.25"/>
    <row r="113" s="79" customFormat="1" x14ac:dyDescent="0.25"/>
    <row r="114" s="79" customFormat="1" x14ac:dyDescent="0.25"/>
    <row r="115" s="79" customFormat="1" x14ac:dyDescent="0.25"/>
    <row r="116" s="79" customFormat="1" x14ac:dyDescent="0.25"/>
    <row r="117" s="79" customFormat="1" x14ac:dyDescent="0.25"/>
    <row r="118" s="79" customFormat="1" x14ac:dyDescent="0.25"/>
    <row r="119" s="79" customFormat="1" x14ac:dyDescent="0.25"/>
    <row r="120" s="79" customFormat="1" x14ac:dyDescent="0.25"/>
    <row r="121" s="79" customFormat="1" x14ac:dyDescent="0.25"/>
    <row r="122" s="79" customFormat="1" x14ac:dyDescent="0.25"/>
    <row r="123" s="79" customFormat="1" x14ac:dyDescent="0.25"/>
    <row r="124" s="79" customFormat="1" x14ac:dyDescent="0.25"/>
    <row r="125" s="79" customFormat="1" x14ac:dyDescent="0.25"/>
    <row r="126" s="79" customFormat="1" x14ac:dyDescent="0.25"/>
    <row r="127" s="79" customFormat="1" x14ac:dyDescent="0.25"/>
    <row r="128" s="79" customFormat="1" x14ac:dyDescent="0.25"/>
    <row r="129" s="79" customFormat="1" x14ac:dyDescent="0.25"/>
    <row r="130" s="79" customFormat="1" x14ac:dyDescent="0.25"/>
    <row r="131" s="79" customFormat="1" x14ac:dyDescent="0.25"/>
    <row r="132" s="79" customFormat="1" x14ac:dyDescent="0.25"/>
    <row r="133" s="79" customFormat="1" x14ac:dyDescent="0.25"/>
    <row r="134" s="79" customFormat="1" x14ac:dyDescent="0.25"/>
    <row r="135" s="79" customFormat="1" x14ac:dyDescent="0.25"/>
    <row r="136" s="79" customFormat="1" x14ac:dyDescent="0.25"/>
    <row r="137" s="79" customFormat="1" x14ac:dyDescent="0.25"/>
    <row r="138" s="79" customFormat="1" x14ac:dyDescent="0.25"/>
    <row r="139" s="79" customFormat="1" x14ac:dyDescent="0.25"/>
    <row r="140" s="79" customFormat="1" x14ac:dyDescent="0.25"/>
    <row r="141" s="79" customFormat="1" x14ac:dyDescent="0.25"/>
    <row r="142" s="79" customFormat="1" x14ac:dyDescent="0.25"/>
    <row r="143" s="79" customFormat="1" x14ac:dyDescent="0.25"/>
    <row r="144" s="79" customFormat="1" x14ac:dyDescent="0.25"/>
    <row r="145" s="79" customFormat="1" x14ac:dyDescent="0.25"/>
    <row r="146" s="79" customFormat="1" x14ac:dyDescent="0.25"/>
    <row r="147" s="79" customFormat="1" x14ac:dyDescent="0.25"/>
    <row r="148" s="79" customFormat="1" x14ac:dyDescent="0.25"/>
    <row r="149" s="79" customFormat="1" x14ac:dyDescent="0.25"/>
    <row r="150" s="79" customFormat="1" x14ac:dyDescent="0.25"/>
    <row r="151" s="79" customFormat="1" x14ac:dyDescent="0.25"/>
    <row r="152" s="79" customFormat="1" x14ac:dyDescent="0.25"/>
    <row r="153" s="79" customFormat="1" x14ac:dyDescent="0.25"/>
    <row r="154" s="79" customFormat="1" x14ac:dyDescent="0.25"/>
    <row r="155" s="79" customFormat="1" x14ac:dyDescent="0.25"/>
    <row r="156" s="79" customFormat="1" x14ac:dyDescent="0.25"/>
    <row r="157" s="79" customFormat="1" x14ac:dyDescent="0.25"/>
    <row r="158" s="79" customFormat="1" x14ac:dyDescent="0.25"/>
    <row r="159" s="79" customFormat="1" x14ac:dyDescent="0.25"/>
    <row r="160" s="79" customFormat="1" x14ac:dyDescent="0.25"/>
    <row r="161" s="79" customFormat="1" x14ac:dyDescent="0.25"/>
    <row r="162" s="79" customFormat="1" x14ac:dyDescent="0.25"/>
    <row r="163" s="79" customFormat="1" x14ac:dyDescent="0.25"/>
    <row r="164" s="79" customFormat="1" x14ac:dyDescent="0.25"/>
    <row r="165" s="79" customFormat="1" x14ac:dyDescent="0.25"/>
    <row r="166" s="79" customFormat="1" x14ac:dyDescent="0.25"/>
    <row r="167" s="79" customFormat="1" x14ac:dyDescent="0.25"/>
    <row r="168" s="79" customFormat="1" x14ac:dyDescent="0.25"/>
    <row r="169" s="79" customFormat="1" x14ac:dyDescent="0.25"/>
    <row r="170" s="79" customFormat="1" x14ac:dyDescent="0.25"/>
    <row r="171" s="79" customFormat="1" x14ac:dyDescent="0.25"/>
    <row r="172" s="79" customFormat="1" x14ac:dyDescent="0.25"/>
    <row r="173" s="79" customFormat="1" x14ac:dyDescent="0.25"/>
    <row r="174" s="79" customFormat="1" x14ac:dyDescent="0.25"/>
    <row r="175" s="79" customFormat="1" x14ac:dyDescent="0.25"/>
    <row r="176" s="79" customFormat="1" x14ac:dyDescent="0.25"/>
    <row r="177" s="79" customFormat="1" x14ac:dyDescent="0.25"/>
    <row r="178" s="79" customFormat="1" x14ac:dyDescent="0.25"/>
    <row r="179" s="79" customFormat="1" x14ac:dyDescent="0.25"/>
    <row r="180" s="79" customFormat="1" x14ac:dyDescent="0.25"/>
    <row r="181" s="79" customFormat="1" x14ac:dyDescent="0.25"/>
    <row r="182" s="79" customFormat="1" x14ac:dyDescent="0.25"/>
    <row r="183" s="79" customFormat="1" x14ac:dyDescent="0.25"/>
    <row r="184" s="79" customFormat="1" x14ac:dyDescent="0.25"/>
    <row r="185" s="79" customFormat="1" x14ac:dyDescent="0.25"/>
    <row r="186" s="79" customFormat="1" x14ac:dyDescent="0.25"/>
    <row r="187" s="79" customFormat="1" x14ac:dyDescent="0.25"/>
    <row r="188" s="79" customFormat="1" x14ac:dyDescent="0.25"/>
    <row r="189" s="79" customFormat="1" x14ac:dyDescent="0.25"/>
    <row r="190" s="79" customFormat="1" x14ac:dyDescent="0.25"/>
    <row r="191" s="79" customFormat="1" x14ac:dyDescent="0.25"/>
    <row r="192" s="79" customFormat="1" x14ac:dyDescent="0.25"/>
    <row r="193" s="79" customFormat="1" x14ac:dyDescent="0.25"/>
    <row r="194" s="79" customFormat="1" x14ac:dyDescent="0.25"/>
    <row r="195" s="79" customFormat="1" x14ac:dyDescent="0.25"/>
    <row r="196" s="79" customFormat="1" x14ac:dyDescent="0.25"/>
    <row r="197" s="79" customFormat="1" x14ac:dyDescent="0.25"/>
    <row r="198" s="79" customFormat="1" x14ac:dyDescent="0.25"/>
    <row r="199" s="79" customFormat="1" x14ac:dyDescent="0.25"/>
    <row r="200" s="79" customFormat="1" x14ac:dyDescent="0.25"/>
    <row r="201" s="79" customFormat="1" x14ac:dyDescent="0.25"/>
    <row r="202" s="79" customFormat="1" x14ac:dyDescent="0.25"/>
    <row r="203" s="79" customFormat="1" x14ac:dyDescent="0.25"/>
    <row r="204" s="79" customFormat="1" x14ac:dyDescent="0.25"/>
    <row r="205" s="79" customFormat="1" x14ac:dyDescent="0.25"/>
    <row r="206" s="79" customFormat="1" x14ac:dyDescent="0.25"/>
    <row r="207" s="79" customFormat="1" x14ac:dyDescent="0.25"/>
    <row r="208" s="79" customFormat="1" x14ac:dyDescent="0.25"/>
    <row r="209" s="79" customFormat="1" x14ac:dyDescent="0.25"/>
    <row r="210" s="79" customFormat="1" x14ac:dyDescent="0.25"/>
    <row r="211" s="79" customFormat="1" x14ac:dyDescent="0.25"/>
    <row r="212" s="79" customFormat="1" x14ac:dyDescent="0.25"/>
    <row r="213" s="79" customFormat="1" x14ac:dyDescent="0.25"/>
    <row r="214" s="79" customFormat="1" x14ac:dyDescent="0.25"/>
    <row r="215" s="79" customFormat="1" x14ac:dyDescent="0.25"/>
    <row r="216" s="79" customFormat="1" x14ac:dyDescent="0.25"/>
    <row r="217" s="79" customFormat="1" x14ac:dyDescent="0.25"/>
    <row r="218" s="79" customFormat="1" x14ac:dyDescent="0.25"/>
    <row r="219" s="79" customFormat="1" x14ac:dyDescent="0.25"/>
    <row r="220" s="79" customFormat="1" x14ac:dyDescent="0.25"/>
    <row r="221" s="79" customFormat="1" x14ac:dyDescent="0.25"/>
    <row r="222" s="79" customFormat="1" x14ac:dyDescent="0.25"/>
    <row r="223" s="79" customFormat="1" x14ac:dyDescent="0.25"/>
    <row r="224" s="79" customFormat="1" x14ac:dyDescent="0.25"/>
    <row r="225" s="79" customFormat="1" x14ac:dyDescent="0.25"/>
    <row r="226" s="79" customFormat="1" x14ac:dyDescent="0.25"/>
    <row r="227" s="79" customFormat="1" x14ac:dyDescent="0.25"/>
    <row r="228" s="79" customFormat="1" x14ac:dyDescent="0.25"/>
    <row r="229" s="79" customFormat="1" x14ac:dyDescent="0.25"/>
    <row r="230" s="79" customFormat="1" x14ac:dyDescent="0.25"/>
    <row r="231" s="79" customFormat="1" x14ac:dyDescent="0.25"/>
    <row r="232" s="79" customFormat="1" x14ac:dyDescent="0.25"/>
    <row r="233" s="79" customFormat="1" x14ac:dyDescent="0.25"/>
    <row r="234" s="79" customFormat="1" x14ac:dyDescent="0.25"/>
    <row r="235" s="79" customFormat="1" x14ac:dyDescent="0.25"/>
    <row r="236" s="79" customFormat="1" x14ac:dyDescent="0.25"/>
    <row r="237" s="79" customFormat="1" x14ac:dyDescent="0.25"/>
    <row r="238" s="79" customFormat="1" x14ac:dyDescent="0.25"/>
    <row r="239" s="79" customFormat="1" x14ac:dyDescent="0.25"/>
    <row r="240" s="79" customFormat="1" x14ac:dyDescent="0.25"/>
    <row r="241" s="79" customFormat="1" x14ac:dyDescent="0.25"/>
    <row r="242" s="79" customFormat="1" x14ac:dyDescent="0.25"/>
    <row r="243" s="79" customFormat="1" x14ac:dyDescent="0.25"/>
    <row r="244" s="79" customFormat="1" x14ac:dyDescent="0.25"/>
    <row r="245" s="79" customFormat="1" x14ac:dyDescent="0.25"/>
    <row r="246" s="79" customFormat="1" x14ac:dyDescent="0.25"/>
    <row r="247" s="79" customFormat="1" x14ac:dyDescent="0.25"/>
    <row r="248" s="79" customFormat="1" x14ac:dyDescent="0.25"/>
    <row r="249" s="79" customFormat="1" x14ac:dyDescent="0.25"/>
    <row r="250" s="79" customFormat="1" x14ac:dyDescent="0.25"/>
    <row r="251" s="79" customFormat="1" x14ac:dyDescent="0.25"/>
    <row r="252" s="79" customFormat="1" x14ac:dyDescent="0.25"/>
    <row r="253" s="79" customFormat="1" x14ac:dyDescent="0.25"/>
    <row r="254" s="79" customFormat="1" x14ac:dyDescent="0.25"/>
    <row r="255" s="79" customFormat="1" x14ac:dyDescent="0.25"/>
    <row r="256" s="79" customFormat="1" x14ac:dyDescent="0.25"/>
    <row r="257" s="79" customFormat="1" x14ac:dyDescent="0.25"/>
    <row r="258" s="79" customFormat="1" x14ac:dyDescent="0.25"/>
    <row r="259" s="79" customFormat="1" x14ac:dyDescent="0.25"/>
    <row r="260" s="79" customFormat="1" x14ac:dyDescent="0.25"/>
    <row r="261" s="79" customFormat="1" x14ac:dyDescent="0.25"/>
    <row r="262" s="79" customFormat="1" x14ac:dyDescent="0.25"/>
    <row r="263" s="79" customFormat="1" x14ac:dyDescent="0.25"/>
    <row r="264" s="79" customFormat="1" x14ac:dyDescent="0.25"/>
    <row r="265" s="79" customFormat="1" x14ac:dyDescent="0.25"/>
    <row r="266" s="79" customFormat="1" x14ac:dyDescent="0.25"/>
    <row r="267" s="79" customFormat="1" x14ac:dyDescent="0.25"/>
    <row r="268" s="79" customFormat="1" x14ac:dyDescent="0.25"/>
    <row r="269" s="79" customFormat="1" x14ac:dyDescent="0.25"/>
    <row r="270" s="79" customFormat="1" x14ac:dyDescent="0.25"/>
    <row r="271" s="79" customFormat="1" x14ac:dyDescent="0.25"/>
    <row r="272" s="79" customFormat="1" x14ac:dyDescent="0.25"/>
    <row r="273" s="79" customFormat="1" x14ac:dyDescent="0.25"/>
    <row r="274" s="79" customFormat="1" x14ac:dyDescent="0.25"/>
    <row r="275" s="79" customFormat="1" x14ac:dyDescent="0.25"/>
    <row r="276" s="79" customFormat="1" x14ac:dyDescent="0.25"/>
    <row r="277" s="79" customFormat="1" x14ac:dyDescent="0.25"/>
    <row r="278" s="79" customFormat="1" x14ac:dyDescent="0.25"/>
    <row r="279" s="79" customFormat="1" x14ac:dyDescent="0.25"/>
    <row r="280" s="79" customFormat="1" x14ac:dyDescent="0.25"/>
    <row r="281" s="79" customFormat="1" x14ac:dyDescent="0.25"/>
    <row r="282" s="79" customFormat="1" x14ac:dyDescent="0.25"/>
    <row r="283" s="79" customFormat="1" x14ac:dyDescent="0.25"/>
    <row r="284" s="79" customFormat="1" x14ac:dyDescent="0.25"/>
    <row r="285" s="79" customFormat="1" x14ac:dyDescent="0.25"/>
    <row r="286" s="79" customFormat="1" x14ac:dyDescent="0.25"/>
  </sheetData>
  <pageMargins left="0.7" right="0.7" top="0.75" bottom="0.75" header="0.3" footer="0.3"/>
  <pageSetup paperSize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 codeName="Sheet6"/>
  <dimension ref="A1:L42"/>
  <sheetViews>
    <sheetView showGridLines="0" zoomScaleNormal="100" workbookViewId="0">
      <selection activeCell="K50" sqref="K50"/>
    </sheetView>
  </sheetViews>
  <sheetFormatPr defaultColWidth="8.28515625" defaultRowHeight="12" customHeight="1" x14ac:dyDescent="0.2"/>
  <cols>
    <col min="1" max="1" width="7.5703125" style="13" customWidth="1"/>
    <col min="2" max="2" width="39.85546875" style="29" customWidth="1"/>
    <col min="3" max="3" width="11.7109375" style="29" customWidth="1"/>
    <col min="4" max="5" width="13.5703125" style="13" customWidth="1"/>
    <col min="6" max="7" width="4.5703125" style="29" customWidth="1"/>
    <col min="8" max="8" width="35.42578125" style="29" customWidth="1"/>
    <col min="9" max="9" width="11.7109375" style="29" customWidth="1"/>
    <col min="10" max="11" width="13.5703125" style="29" customWidth="1"/>
    <col min="12" max="12" width="4.5703125" style="29" customWidth="1"/>
    <col min="13" max="16384" width="8.28515625" style="29"/>
  </cols>
  <sheetData>
    <row r="1" spans="1:12" ht="20.100000000000001" customHeight="1" x14ac:dyDescent="0.2">
      <c r="K1" s="13"/>
    </row>
    <row r="2" spans="1:12" s="32" customFormat="1" ht="20.100000000000001" customHeight="1" x14ac:dyDescent="0.3">
      <c r="A2" s="30"/>
      <c r="B2" s="180" t="s">
        <v>205</v>
      </c>
      <c r="C2" s="180"/>
      <c r="D2" s="30"/>
      <c r="E2" s="30"/>
      <c r="H2" s="31"/>
      <c r="I2" s="180"/>
      <c r="K2" s="13"/>
      <c r="L2" s="29"/>
    </row>
    <row r="3" spans="1:12" ht="12" customHeight="1" x14ac:dyDescent="0.2">
      <c r="B3" s="247" t="s">
        <v>204</v>
      </c>
      <c r="J3" s="13"/>
      <c r="K3" s="13"/>
    </row>
    <row r="4" spans="1:12" ht="12" customHeight="1" x14ac:dyDescent="0.2">
      <c r="D4" s="29"/>
    </row>
    <row r="5" spans="1:12" ht="12" customHeight="1" x14ac:dyDescent="0.3">
      <c r="B5" s="31"/>
      <c r="C5" s="31"/>
      <c r="D5" s="32"/>
      <c r="G5" s="32"/>
      <c r="H5" s="32"/>
      <c r="I5" s="31"/>
      <c r="J5" s="32"/>
      <c r="K5" s="32"/>
    </row>
    <row r="6" spans="1:12" ht="12" customHeight="1" x14ac:dyDescent="0.2">
      <c r="B6" s="1" t="s">
        <v>169</v>
      </c>
      <c r="C6" s="26" t="s">
        <v>157</v>
      </c>
      <c r="D6" s="219">
        <v>2019</v>
      </c>
      <c r="E6" s="219">
        <v>2018</v>
      </c>
      <c r="H6" s="5" t="s">
        <v>169</v>
      </c>
      <c r="I6" s="26" t="s">
        <v>157</v>
      </c>
      <c r="J6" s="219">
        <v>2018</v>
      </c>
      <c r="K6" s="219">
        <v>2017</v>
      </c>
    </row>
    <row r="7" spans="1:12" ht="12" customHeight="1" x14ac:dyDescent="0.2">
      <c r="B7" s="35"/>
      <c r="C7" s="35"/>
      <c r="D7" s="35"/>
      <c r="E7" s="35"/>
      <c r="I7" s="35"/>
      <c r="J7" s="35"/>
      <c r="K7" s="35"/>
    </row>
    <row r="8" spans="1:12" ht="12" customHeight="1" x14ac:dyDescent="0.2">
      <c r="B8" s="227" t="s">
        <v>206</v>
      </c>
      <c r="C8" s="228"/>
      <c r="D8" s="228"/>
      <c r="E8" s="228"/>
      <c r="F8" s="228"/>
      <c r="G8" s="228"/>
      <c r="H8" s="227" t="s">
        <v>207</v>
      </c>
    </row>
    <row r="9" spans="1:12" ht="12" customHeight="1" x14ac:dyDescent="0.2">
      <c r="B9" s="229" t="s">
        <v>11</v>
      </c>
      <c r="C9" s="229"/>
      <c r="D9" s="230"/>
      <c r="E9" s="230"/>
      <c r="F9" s="228"/>
      <c r="G9" s="228"/>
      <c r="H9" s="227" t="s">
        <v>12</v>
      </c>
      <c r="I9" s="36"/>
      <c r="J9" s="13"/>
      <c r="K9" s="13"/>
    </row>
    <row r="10" spans="1:12" ht="12" customHeight="1" x14ac:dyDescent="0.2">
      <c r="B10" s="37" t="s">
        <v>16</v>
      </c>
      <c r="C10" s="37"/>
      <c r="D10" s="12"/>
      <c r="E10" s="38"/>
      <c r="H10" s="29" t="s">
        <v>13</v>
      </c>
      <c r="I10" s="231" t="s">
        <v>248</v>
      </c>
      <c r="J10" s="238">
        <v>747</v>
      </c>
      <c r="K10" s="238">
        <v>742</v>
      </c>
    </row>
    <row r="11" spans="1:12" ht="12" customHeight="1" x14ac:dyDescent="0.2">
      <c r="B11" s="29" t="s">
        <v>244</v>
      </c>
      <c r="C11" s="231" t="s">
        <v>245</v>
      </c>
      <c r="D11" s="13">
        <v>8127</v>
      </c>
      <c r="H11" s="29" t="s">
        <v>212</v>
      </c>
      <c r="I11" s="231"/>
      <c r="J11" s="238">
        <v>101289</v>
      </c>
      <c r="K11" s="238">
        <v>97092</v>
      </c>
    </row>
    <row r="12" spans="1:12" ht="12" customHeight="1" x14ac:dyDescent="0.2">
      <c r="B12" s="29" t="s">
        <v>18</v>
      </c>
      <c r="C12" s="231" t="s">
        <v>246</v>
      </c>
      <c r="D12" s="13">
        <v>1674795</v>
      </c>
      <c r="E12" s="13">
        <v>1396558</v>
      </c>
      <c r="H12" s="29" t="s">
        <v>14</v>
      </c>
      <c r="I12" s="231" t="s">
        <v>248</v>
      </c>
      <c r="J12" s="238">
        <v>-2887</v>
      </c>
      <c r="K12" s="238">
        <v>-2887</v>
      </c>
    </row>
    <row r="13" spans="1:12" ht="12" customHeight="1" x14ac:dyDescent="0.2">
      <c r="B13" s="29" t="s">
        <v>20</v>
      </c>
      <c r="C13" s="231">
        <v>6</v>
      </c>
      <c r="D13" s="13">
        <v>95003</v>
      </c>
      <c r="E13" s="13">
        <v>45491</v>
      </c>
      <c r="H13" s="29" t="s">
        <v>15</v>
      </c>
      <c r="J13" s="238">
        <v>-11751</v>
      </c>
      <c r="K13" s="238">
        <v>254</v>
      </c>
    </row>
    <row r="14" spans="1:12" ht="12" customHeight="1" x14ac:dyDescent="0.2">
      <c r="B14" s="29" t="s">
        <v>21</v>
      </c>
      <c r="C14" s="231">
        <v>6</v>
      </c>
      <c r="D14" s="13">
        <v>4256</v>
      </c>
      <c r="E14" s="34">
        <v>2973</v>
      </c>
      <c r="H14" s="29" t="s">
        <v>17</v>
      </c>
      <c r="J14" s="238">
        <v>330</v>
      </c>
      <c r="K14" s="238">
        <v>-96</v>
      </c>
    </row>
    <row r="15" spans="1:12" ht="12" customHeight="1" x14ac:dyDescent="0.2">
      <c r="B15" s="39" t="s">
        <v>22</v>
      </c>
      <c r="C15" s="232"/>
      <c r="D15" s="236">
        <v>1782181</v>
      </c>
      <c r="E15" s="237">
        <v>1445022</v>
      </c>
      <c r="H15" s="29" t="s">
        <v>19</v>
      </c>
      <c r="I15" s="33"/>
      <c r="J15" s="238">
        <v>919959</v>
      </c>
      <c r="K15" s="239">
        <v>752106</v>
      </c>
    </row>
    <row r="16" spans="1:12" ht="12" customHeight="1" thickBot="1" x14ac:dyDescent="0.25">
      <c r="D16" s="18"/>
      <c r="E16" s="18"/>
      <c r="H16" s="221" t="s">
        <v>209</v>
      </c>
      <c r="I16" s="138"/>
      <c r="J16" s="242">
        <v>1007687</v>
      </c>
      <c r="K16" s="240">
        <v>847211</v>
      </c>
    </row>
    <row r="17" spans="2:11" ht="12" customHeight="1" x14ac:dyDescent="0.2">
      <c r="B17" s="37" t="s">
        <v>25</v>
      </c>
      <c r="C17" s="37"/>
      <c r="D17" s="12"/>
      <c r="E17" s="12"/>
      <c r="I17" s="37"/>
      <c r="J17" s="140"/>
      <c r="K17" s="140"/>
    </row>
    <row r="18" spans="2:11" ht="12" customHeight="1" x14ac:dyDescent="0.2">
      <c r="B18" s="29" t="s">
        <v>27</v>
      </c>
      <c r="D18" s="13">
        <v>1169</v>
      </c>
      <c r="E18" s="13">
        <v>71</v>
      </c>
      <c r="H18" s="227" t="s">
        <v>23</v>
      </c>
      <c r="J18" s="139"/>
      <c r="K18" s="139"/>
    </row>
    <row r="19" spans="2:11" ht="12" customHeight="1" x14ac:dyDescent="0.2">
      <c r="B19" s="29" t="s">
        <v>247</v>
      </c>
      <c r="C19" s="29">
        <v>5</v>
      </c>
      <c r="D19" s="13">
        <v>4617</v>
      </c>
      <c r="H19" s="37"/>
      <c r="J19" s="139"/>
      <c r="K19" s="139"/>
    </row>
    <row r="20" spans="2:11" ht="12" customHeight="1" x14ac:dyDescent="0.2">
      <c r="B20" s="29" t="s">
        <v>158</v>
      </c>
      <c r="D20" s="13">
        <v>1</v>
      </c>
      <c r="E20" s="13">
        <v>5</v>
      </c>
      <c r="H20" s="227" t="s">
        <v>24</v>
      </c>
      <c r="I20" s="37"/>
      <c r="J20" s="139"/>
      <c r="K20" s="139"/>
    </row>
    <row r="21" spans="2:11" ht="12" customHeight="1" thickBot="1" x14ac:dyDescent="0.25">
      <c r="B21" s="221" t="s">
        <v>28</v>
      </c>
      <c r="C21" s="221"/>
      <c r="D21" s="235">
        <v>5787</v>
      </c>
      <c r="E21" s="235">
        <v>76</v>
      </c>
      <c r="H21" s="40" t="s">
        <v>26</v>
      </c>
      <c r="I21" s="231" t="s">
        <v>249</v>
      </c>
      <c r="J21" s="238">
        <v>44901</v>
      </c>
      <c r="K21" s="238">
        <v>44909</v>
      </c>
    </row>
    <row r="22" spans="2:11" ht="12" customHeight="1" x14ac:dyDescent="0.2">
      <c r="B22" s="223"/>
      <c r="C22" s="223"/>
      <c r="D22" s="224"/>
      <c r="E22" s="233"/>
      <c r="H22" s="40" t="s">
        <v>250</v>
      </c>
      <c r="I22" s="231" t="s">
        <v>251</v>
      </c>
      <c r="J22" s="238">
        <v>756352</v>
      </c>
      <c r="K22" s="238">
        <v>655164</v>
      </c>
    </row>
    <row r="23" spans="2:11" ht="12" customHeight="1" thickBot="1" x14ac:dyDescent="0.25">
      <c r="B23" s="222" t="s">
        <v>211</v>
      </c>
      <c r="C23" s="222"/>
      <c r="D23" s="234">
        <v>1787968</v>
      </c>
      <c r="E23" s="234">
        <v>1445098</v>
      </c>
      <c r="H23" s="221" t="s">
        <v>208</v>
      </c>
      <c r="I23" s="221"/>
      <c r="J23" s="241">
        <v>801253</v>
      </c>
      <c r="K23" s="242">
        <v>700073</v>
      </c>
    </row>
    <row r="24" spans="2:11" ht="12" customHeight="1" x14ac:dyDescent="0.2">
      <c r="D24" s="12"/>
      <c r="E24" s="12"/>
      <c r="I24" s="40"/>
      <c r="J24" s="139"/>
      <c r="K24" s="139"/>
    </row>
    <row r="25" spans="2:11" ht="12" customHeight="1" x14ac:dyDescent="0.2">
      <c r="B25" s="37"/>
      <c r="C25" s="37"/>
      <c r="D25" s="12"/>
      <c r="E25" s="12"/>
      <c r="H25" s="36" t="s">
        <v>29</v>
      </c>
      <c r="J25" s="139"/>
      <c r="K25" s="139"/>
    </row>
    <row r="26" spans="2:11" ht="12" customHeight="1" x14ac:dyDescent="0.2">
      <c r="B26" s="37" t="s">
        <v>30</v>
      </c>
      <c r="C26" s="37"/>
      <c r="D26" s="12"/>
      <c r="E26" s="12"/>
      <c r="H26" s="40" t="s">
        <v>250</v>
      </c>
      <c r="I26" s="231" t="s">
        <v>251</v>
      </c>
      <c r="J26" s="238">
        <v>99025</v>
      </c>
      <c r="K26" s="238">
        <v>94422</v>
      </c>
    </row>
    <row r="27" spans="2:11" ht="12" customHeight="1" x14ac:dyDescent="0.2">
      <c r="B27" s="40" t="s">
        <v>31</v>
      </c>
      <c r="C27" s="40"/>
      <c r="D27" s="13">
        <v>34837</v>
      </c>
      <c r="E27" s="13">
        <v>39404</v>
      </c>
      <c r="H27" s="29" t="s">
        <v>33</v>
      </c>
      <c r="I27" s="231" t="s">
        <v>252</v>
      </c>
      <c r="J27" s="238">
        <v>47120</v>
      </c>
      <c r="K27" s="238">
        <v>35122</v>
      </c>
    </row>
    <row r="28" spans="2:11" ht="11.25" x14ac:dyDescent="0.2">
      <c r="B28" s="29" t="s">
        <v>32</v>
      </c>
      <c r="C28" s="29">
        <v>10</v>
      </c>
      <c r="D28" s="13">
        <v>89830</v>
      </c>
      <c r="E28" s="13">
        <v>85997</v>
      </c>
      <c r="H28" s="29" t="s">
        <v>35</v>
      </c>
      <c r="I28" s="231"/>
      <c r="J28" s="238">
        <v>1476</v>
      </c>
      <c r="K28" s="238">
        <v>1010</v>
      </c>
    </row>
    <row r="29" spans="2:11" ht="11.25" x14ac:dyDescent="0.2">
      <c r="B29" s="29" t="s">
        <v>34</v>
      </c>
      <c r="C29" s="29">
        <v>11</v>
      </c>
      <c r="D29" s="13">
        <v>6168</v>
      </c>
      <c r="E29" s="13">
        <v>7488</v>
      </c>
      <c r="H29" s="29" t="s">
        <v>37</v>
      </c>
      <c r="I29" s="231" t="s">
        <v>253</v>
      </c>
      <c r="J29" s="238">
        <v>47316</v>
      </c>
      <c r="K29" s="238">
        <v>36503</v>
      </c>
    </row>
    <row r="30" spans="2:11" ht="11.25" x14ac:dyDescent="0.2">
      <c r="B30" s="29" t="s">
        <v>36</v>
      </c>
      <c r="D30" s="13">
        <v>3468</v>
      </c>
      <c r="E30" s="13">
        <v>2855</v>
      </c>
      <c r="H30" s="29" t="s">
        <v>39</v>
      </c>
      <c r="I30" s="231"/>
      <c r="J30" s="238">
        <v>4</v>
      </c>
      <c r="K30" s="238">
        <v>59</v>
      </c>
    </row>
    <row r="31" spans="2:11" thickBot="1" x14ac:dyDescent="0.25">
      <c r="B31" s="33" t="s">
        <v>38</v>
      </c>
      <c r="C31" s="33"/>
      <c r="D31" s="34">
        <v>72483</v>
      </c>
      <c r="E31" s="34">
        <v>127361</v>
      </c>
      <c r="H31" s="221" t="s">
        <v>160</v>
      </c>
      <c r="I31" s="221"/>
      <c r="J31" s="241">
        <v>194941</v>
      </c>
      <c r="K31" s="241">
        <v>167116</v>
      </c>
    </row>
    <row r="32" spans="2:11" ht="12" customHeight="1" thickBot="1" x14ac:dyDescent="0.25">
      <c r="B32" s="221" t="s">
        <v>159</v>
      </c>
      <c r="C32" s="138"/>
      <c r="D32" s="235">
        <v>206786</v>
      </c>
      <c r="E32" s="235">
        <v>263105</v>
      </c>
      <c r="H32" s="33"/>
      <c r="I32" s="33"/>
      <c r="J32" s="141"/>
      <c r="K32" s="141"/>
    </row>
    <row r="33" spans="2:11" ht="12" hidden="1" customHeight="1" x14ac:dyDescent="0.2">
      <c r="D33" s="12"/>
      <c r="E33" s="12"/>
      <c r="H33" s="33"/>
      <c r="I33" s="33"/>
      <c r="J33" s="141"/>
      <c r="K33" s="141"/>
    </row>
    <row r="34" spans="2:11" ht="12" hidden="1" customHeight="1" x14ac:dyDescent="0.2">
      <c r="B34" s="33" t="s">
        <v>40</v>
      </c>
      <c r="C34" s="33">
        <v>22</v>
      </c>
      <c r="D34" s="34">
        <v>6197</v>
      </c>
      <c r="E34" s="34">
        <v>6550</v>
      </c>
      <c r="H34" s="41" t="s">
        <v>41</v>
      </c>
      <c r="I34" s="220"/>
      <c r="J34" s="245">
        <v>167116</v>
      </c>
      <c r="K34" s="245">
        <v>156127</v>
      </c>
    </row>
    <row r="35" spans="2:11" ht="12" hidden="1" customHeight="1" x14ac:dyDescent="0.2">
      <c r="B35" s="37"/>
      <c r="C35" s="37"/>
      <c r="D35" s="226"/>
      <c r="E35" s="12"/>
      <c r="I35" s="37"/>
      <c r="J35" s="139"/>
      <c r="K35" s="139"/>
    </row>
    <row r="36" spans="2:11" ht="12" customHeight="1" thickBot="1" x14ac:dyDescent="0.25">
      <c r="B36" s="37"/>
      <c r="C36" s="37"/>
      <c r="D36" s="226"/>
      <c r="E36" s="12"/>
      <c r="H36" s="222" t="s">
        <v>134</v>
      </c>
      <c r="I36" s="225"/>
      <c r="J36" s="243">
        <v>996194</v>
      </c>
      <c r="K36" s="243">
        <v>867189</v>
      </c>
    </row>
    <row r="37" spans="2:11" ht="12" customHeight="1" x14ac:dyDescent="0.2">
      <c r="B37" s="33" t="s">
        <v>40</v>
      </c>
      <c r="C37" s="33">
        <v>23</v>
      </c>
      <c r="D37" s="34">
        <v>9127</v>
      </c>
      <c r="E37" s="34">
        <v>6197</v>
      </c>
      <c r="J37" s="139"/>
      <c r="K37" s="244"/>
    </row>
    <row r="38" spans="2:11" ht="12" customHeight="1" thickBot="1" x14ac:dyDescent="0.25">
      <c r="D38" s="12"/>
      <c r="E38" s="12"/>
      <c r="H38" s="222" t="s">
        <v>43</v>
      </c>
      <c r="I38" s="222"/>
      <c r="J38" s="246">
        <v>2003881</v>
      </c>
      <c r="K38" s="243">
        <v>1714400</v>
      </c>
    </row>
    <row r="39" spans="2:11" ht="12" customHeight="1" thickBot="1" x14ac:dyDescent="0.25">
      <c r="B39" s="222" t="s">
        <v>210</v>
      </c>
      <c r="C39" s="222"/>
      <c r="D39" s="234">
        <v>215913</v>
      </c>
      <c r="E39" s="234">
        <v>269302</v>
      </c>
    </row>
    <row r="40" spans="2:11" ht="12" customHeight="1" x14ac:dyDescent="0.2">
      <c r="D40" s="12"/>
      <c r="E40" s="12"/>
    </row>
    <row r="41" spans="2:11" ht="12" customHeight="1" x14ac:dyDescent="0.2">
      <c r="D41" s="29"/>
      <c r="E41" s="29"/>
    </row>
    <row r="42" spans="2:11" ht="12" customHeight="1" thickBot="1" x14ac:dyDescent="0.25">
      <c r="B42" s="222" t="s">
        <v>42</v>
      </c>
      <c r="C42" s="222"/>
      <c r="D42" s="234">
        <v>2003881</v>
      </c>
      <c r="E42" s="293">
        <v>1714400</v>
      </c>
    </row>
  </sheetData>
  <pageMargins left="0.19685039370078741" right="0.19685039370078741" top="0.19685039370078741" bottom="0.1968503937007874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 codeName="Sheet7"/>
  <dimension ref="A1:M52"/>
  <sheetViews>
    <sheetView showGridLines="0" zoomScaleNormal="100" workbookViewId="0">
      <selection activeCell="N15" sqref="N15"/>
    </sheetView>
  </sheetViews>
  <sheetFormatPr defaultColWidth="8.28515625" defaultRowHeight="11.25" x14ac:dyDescent="0.2"/>
  <cols>
    <col min="1" max="1" width="3.5703125" style="1" customWidth="1"/>
    <col min="2" max="2" width="52.5703125" style="1" customWidth="1"/>
    <col min="3" max="6" width="9.85546875" style="1" customWidth="1"/>
    <col min="7" max="7" width="8.28515625" style="1"/>
    <col min="8" max="8" width="52.5703125" style="1" customWidth="1"/>
    <col min="9" max="12" width="9.85546875" style="1" customWidth="1"/>
    <col min="13" max="16384" width="8.28515625" style="1"/>
  </cols>
  <sheetData>
    <row r="1" spans="1:13" ht="15.75" customHeight="1" x14ac:dyDescent="0.2"/>
    <row r="2" spans="1:13" s="45" customFormat="1" ht="14.25" customHeight="1" x14ac:dyDescent="0.3">
      <c r="A2" s="42"/>
      <c r="B2" s="248" t="s">
        <v>213</v>
      </c>
      <c r="C2" s="43"/>
      <c r="D2" s="43"/>
      <c r="E2" s="44"/>
      <c r="F2" s="44"/>
      <c r="H2" s="248"/>
      <c r="I2" s="43"/>
      <c r="J2" s="43"/>
      <c r="K2" s="43"/>
      <c r="L2" s="44"/>
    </row>
    <row r="3" spans="1:13" s="45" customFormat="1" ht="12.75" customHeight="1" x14ac:dyDescent="0.3">
      <c r="A3" s="42"/>
      <c r="B3" s="249" t="s">
        <v>183</v>
      </c>
      <c r="C3" s="251"/>
      <c r="D3" s="251"/>
      <c r="E3" s="251"/>
      <c r="F3" s="251"/>
      <c r="H3" s="249"/>
      <c r="I3" s="251"/>
      <c r="J3" s="251"/>
      <c r="K3" s="251"/>
      <c r="L3" s="251"/>
    </row>
    <row r="4" spans="1:13" ht="12" customHeight="1" x14ac:dyDescent="0.2">
      <c r="C4" s="253"/>
      <c r="D4" s="252"/>
      <c r="E4" s="250"/>
      <c r="F4" s="250"/>
      <c r="I4" s="253"/>
      <c r="J4" s="252"/>
      <c r="K4" s="252"/>
      <c r="L4" s="250"/>
    </row>
    <row r="5" spans="1:13" ht="12" customHeight="1" x14ac:dyDescent="0.2">
      <c r="B5" s="5" t="s">
        <v>169</v>
      </c>
      <c r="C5" s="254" t="s">
        <v>157</v>
      </c>
      <c r="D5" s="254">
        <v>2019</v>
      </c>
      <c r="E5" s="183">
        <v>2018</v>
      </c>
      <c r="F5" s="183">
        <v>2017</v>
      </c>
      <c r="H5" s="5" t="s">
        <v>169</v>
      </c>
      <c r="I5" s="254" t="s">
        <v>157</v>
      </c>
      <c r="J5" s="254">
        <v>2018</v>
      </c>
      <c r="K5" s="254">
        <v>2017</v>
      </c>
      <c r="L5" s="183">
        <v>2016</v>
      </c>
    </row>
    <row r="6" spans="1:13" ht="12" customHeight="1" x14ac:dyDescent="0.2">
      <c r="B6" s="258" t="s">
        <v>214</v>
      </c>
      <c r="C6" s="46"/>
      <c r="D6" s="46"/>
      <c r="E6" s="3"/>
      <c r="F6" s="3"/>
      <c r="H6" s="259" t="s">
        <v>216</v>
      </c>
      <c r="I6" s="46"/>
      <c r="J6" s="46"/>
      <c r="K6" s="46"/>
      <c r="L6" s="3"/>
    </row>
    <row r="7" spans="1:13" ht="12" customHeight="1" x14ac:dyDescent="0.2">
      <c r="B7" s="1" t="s">
        <v>129</v>
      </c>
      <c r="C7" s="25"/>
      <c r="D7" s="107">
        <v>166022</v>
      </c>
      <c r="E7" s="107">
        <v>-34779</v>
      </c>
      <c r="F7" s="107">
        <v>2407</v>
      </c>
      <c r="G7" s="48"/>
      <c r="H7" s="15" t="s">
        <v>49</v>
      </c>
      <c r="I7" s="25"/>
      <c r="J7" s="107">
        <v>-384349</v>
      </c>
      <c r="K7" s="107">
        <v>-202439</v>
      </c>
      <c r="L7" s="107">
        <v>-145112</v>
      </c>
    </row>
    <row r="8" spans="1:13" ht="12" customHeight="1" x14ac:dyDescent="0.2">
      <c r="C8" s="25"/>
      <c r="D8" s="107"/>
      <c r="E8" s="107"/>
      <c r="F8" s="107"/>
      <c r="G8" s="48"/>
      <c r="H8" s="1" t="s">
        <v>266</v>
      </c>
      <c r="J8" s="1">
        <v>-275</v>
      </c>
      <c r="K8" s="1">
        <v>0</v>
      </c>
      <c r="L8" s="1">
        <v>0</v>
      </c>
    </row>
    <row r="9" spans="1:13" ht="12" customHeight="1" x14ac:dyDescent="0.2">
      <c r="B9" s="49" t="s">
        <v>254</v>
      </c>
      <c r="C9" s="25"/>
      <c r="D9" s="107"/>
      <c r="E9" s="107"/>
      <c r="F9" s="107"/>
      <c r="G9" s="48"/>
      <c r="H9" s="5" t="s">
        <v>161</v>
      </c>
      <c r="I9" s="296" t="s">
        <v>267</v>
      </c>
      <c r="J9" s="108">
        <v>61801</v>
      </c>
      <c r="K9" s="108">
        <v>26847</v>
      </c>
      <c r="L9" s="108">
        <v>31382</v>
      </c>
    </row>
    <row r="10" spans="1:13" ht="12" customHeight="1" thickBot="1" x14ac:dyDescent="0.25">
      <c r="B10" s="49" t="s">
        <v>255</v>
      </c>
      <c r="C10" s="295"/>
      <c r="D10" s="107">
        <v>-1180</v>
      </c>
      <c r="E10" s="107">
        <v>-752</v>
      </c>
      <c r="F10" s="107">
        <v>-2762</v>
      </c>
      <c r="G10" s="48"/>
      <c r="H10" s="260" t="s">
        <v>50</v>
      </c>
      <c r="I10" s="257"/>
      <c r="J10" s="271">
        <v>-322823</v>
      </c>
      <c r="K10" s="271">
        <v>-113730</v>
      </c>
      <c r="L10" s="271">
        <v>-119408</v>
      </c>
      <c r="M10" s="305"/>
    </row>
    <row r="11" spans="1:13" ht="12" customHeight="1" x14ac:dyDescent="0.2">
      <c r="B11" s="1" t="s">
        <v>256</v>
      </c>
      <c r="C11" s="295" t="s">
        <v>263</v>
      </c>
      <c r="D11" s="107">
        <v>110124</v>
      </c>
      <c r="E11" s="107">
        <v>114480</v>
      </c>
      <c r="F11" s="107">
        <v>114451</v>
      </c>
      <c r="G11" s="48"/>
      <c r="H11" s="49"/>
      <c r="I11" s="25"/>
      <c r="J11" s="25"/>
      <c r="K11" s="25"/>
      <c r="L11" s="47"/>
    </row>
    <row r="12" spans="1:13" ht="12" customHeight="1" x14ac:dyDescent="0.2">
      <c r="B12" s="1" t="s">
        <v>257</v>
      </c>
      <c r="C12" s="263" t="s">
        <v>241</v>
      </c>
      <c r="D12" s="107">
        <v>-114004</v>
      </c>
      <c r="E12" s="107">
        <v>3249</v>
      </c>
      <c r="F12" s="107">
        <v>3572</v>
      </c>
      <c r="G12" s="48"/>
      <c r="H12" s="264" t="s">
        <v>217</v>
      </c>
      <c r="I12" s="25"/>
      <c r="J12" s="25"/>
      <c r="K12" s="25"/>
      <c r="L12" s="47"/>
    </row>
    <row r="13" spans="1:13" ht="12" customHeight="1" x14ac:dyDescent="0.2">
      <c r="B13" s="1" t="s">
        <v>258</v>
      </c>
      <c r="C13" s="263"/>
      <c r="D13" s="107">
        <v>422</v>
      </c>
      <c r="E13" s="107">
        <v>-189</v>
      </c>
      <c r="F13" s="107">
        <v>-3</v>
      </c>
      <c r="G13" s="48"/>
      <c r="H13" s="54" t="s">
        <v>268</v>
      </c>
      <c r="I13" s="3">
        <v>18</v>
      </c>
      <c r="J13" s="107">
        <v>261830</v>
      </c>
      <c r="K13" s="107">
        <v>114530</v>
      </c>
      <c r="L13" s="107">
        <v>205572</v>
      </c>
    </row>
    <row r="14" spans="1:13" ht="12" customHeight="1" x14ac:dyDescent="0.2">
      <c r="B14" s="1" t="s">
        <v>259</v>
      </c>
      <c r="C14" s="295" t="s">
        <v>264</v>
      </c>
      <c r="D14" s="107">
        <v>-2796</v>
      </c>
      <c r="E14" s="107">
        <v>-3302</v>
      </c>
      <c r="F14" s="107">
        <v>-4255</v>
      </c>
      <c r="G14" s="48"/>
      <c r="H14" s="54" t="s">
        <v>269</v>
      </c>
      <c r="I14" s="3">
        <v>18</v>
      </c>
      <c r="J14" s="107">
        <v>-169177</v>
      </c>
      <c r="K14" s="107">
        <v>-113733</v>
      </c>
      <c r="L14" s="107">
        <v>-142211</v>
      </c>
    </row>
    <row r="15" spans="1:13" ht="12" customHeight="1" x14ac:dyDescent="0.2">
      <c r="B15" s="1" t="s">
        <v>260</v>
      </c>
      <c r="C15" s="295" t="s">
        <v>264</v>
      </c>
      <c r="D15" s="107">
        <v>41881</v>
      </c>
      <c r="E15" s="107">
        <v>39345</v>
      </c>
      <c r="F15" s="107">
        <v>40601</v>
      </c>
      <c r="G15" s="48"/>
      <c r="H15" s="56" t="s">
        <v>52</v>
      </c>
      <c r="I15" s="3"/>
      <c r="J15" s="107">
        <v>0</v>
      </c>
      <c r="K15" s="107">
        <v>0</v>
      </c>
      <c r="L15" s="107">
        <v>-1240</v>
      </c>
    </row>
    <row r="16" spans="1:13" ht="12" customHeight="1" x14ac:dyDescent="0.2">
      <c r="B16" s="1" t="s">
        <v>261</v>
      </c>
      <c r="C16" s="295" t="s">
        <v>249</v>
      </c>
      <c r="D16" s="107">
        <v>784</v>
      </c>
      <c r="E16" s="107">
        <v>1558</v>
      </c>
      <c r="F16" s="107">
        <v>777</v>
      </c>
      <c r="G16" s="48"/>
      <c r="H16" s="56" t="s">
        <v>270</v>
      </c>
      <c r="I16" s="3">
        <v>5</v>
      </c>
      <c r="J16" s="107">
        <v>0</v>
      </c>
      <c r="K16" s="107">
        <v>0</v>
      </c>
      <c r="L16" s="107">
        <v>0</v>
      </c>
    </row>
    <row r="17" spans="2:12" ht="12" customHeight="1" x14ac:dyDescent="0.2">
      <c r="B17" s="1" t="s">
        <v>262</v>
      </c>
      <c r="C17" s="295" t="s">
        <v>265</v>
      </c>
      <c r="D17" s="107">
        <v>925</v>
      </c>
      <c r="E17" s="107">
        <v>2039</v>
      </c>
      <c r="F17" s="107">
        <v>3696</v>
      </c>
      <c r="G17" s="48"/>
      <c r="H17" s="57" t="s">
        <v>218</v>
      </c>
      <c r="I17" s="25"/>
      <c r="J17" s="107">
        <v>4202</v>
      </c>
      <c r="K17" s="107">
        <v>99999</v>
      </c>
      <c r="L17" s="107">
        <v>0</v>
      </c>
    </row>
    <row r="18" spans="2:12" ht="12" customHeight="1" x14ac:dyDescent="0.2">
      <c r="C18" s="25"/>
      <c r="D18" s="25"/>
      <c r="E18" s="47"/>
      <c r="F18" s="47"/>
      <c r="G18" s="48"/>
      <c r="H18" s="57" t="s">
        <v>51</v>
      </c>
      <c r="I18" s="25"/>
      <c r="J18" s="107">
        <v>0</v>
      </c>
      <c r="K18" s="107">
        <v>-2788</v>
      </c>
      <c r="L18" s="107">
        <v>0</v>
      </c>
    </row>
    <row r="19" spans="2:12" ht="12" customHeight="1" x14ac:dyDescent="0.2">
      <c r="B19" s="1" t="s">
        <v>44</v>
      </c>
      <c r="C19" s="25"/>
      <c r="D19" s="107">
        <v>19</v>
      </c>
      <c r="E19" s="107">
        <v>440</v>
      </c>
      <c r="F19" s="107">
        <v>0</v>
      </c>
      <c r="G19" s="48"/>
      <c r="H19" s="1" t="s">
        <v>219</v>
      </c>
      <c r="I19" s="25"/>
      <c r="J19" s="107">
        <v>-12364</v>
      </c>
      <c r="K19" s="107">
        <v>-2014</v>
      </c>
      <c r="L19" s="107">
        <v>594</v>
      </c>
    </row>
    <row r="20" spans="2:12" ht="12" customHeight="1" thickBot="1" x14ac:dyDescent="0.25">
      <c r="B20" s="49" t="s">
        <v>45</v>
      </c>
      <c r="C20" s="25"/>
      <c r="D20" s="107">
        <v>2535</v>
      </c>
      <c r="E20" s="107">
        <v>2720</v>
      </c>
      <c r="F20" s="107">
        <v>1641</v>
      </c>
      <c r="G20" s="48"/>
      <c r="H20" s="265" t="s">
        <v>53</v>
      </c>
      <c r="I20" s="257"/>
      <c r="J20" s="271">
        <v>84491</v>
      </c>
      <c r="K20" s="271">
        <v>95994</v>
      </c>
      <c r="L20" s="271">
        <v>62715</v>
      </c>
    </row>
    <row r="21" spans="2:12" ht="12" customHeight="1" x14ac:dyDescent="0.2">
      <c r="B21" s="49" t="s">
        <v>46</v>
      </c>
      <c r="C21" s="25"/>
      <c r="D21" s="107">
        <v>-45283</v>
      </c>
      <c r="E21" s="107">
        <v>-39792</v>
      </c>
      <c r="F21" s="107">
        <v>-36698</v>
      </c>
      <c r="G21" s="48"/>
      <c r="H21" s="52"/>
      <c r="I21" s="52"/>
      <c r="J21" s="273"/>
      <c r="K21" s="273"/>
      <c r="L21" s="273"/>
    </row>
    <row r="22" spans="2:12" ht="12" customHeight="1" thickBot="1" x14ac:dyDescent="0.25">
      <c r="B22" s="1" t="s">
        <v>215</v>
      </c>
      <c r="C22" s="25"/>
      <c r="D22" s="107">
        <v>-216</v>
      </c>
      <c r="E22" s="107">
        <v>-1611</v>
      </c>
      <c r="F22" s="107">
        <v>-586</v>
      </c>
      <c r="G22" s="48"/>
      <c r="H22" s="266" t="s">
        <v>54</v>
      </c>
      <c r="I22" s="267"/>
      <c r="J22" s="272">
        <v>-67241</v>
      </c>
      <c r="K22" s="272">
        <v>-8860</v>
      </c>
      <c r="L22" s="272">
        <v>58830</v>
      </c>
    </row>
    <row r="23" spans="2:12" ht="12" customHeight="1" x14ac:dyDescent="0.2">
      <c r="B23" s="50" t="s">
        <v>47</v>
      </c>
      <c r="C23" s="3">
        <v>24</v>
      </c>
      <c r="D23" s="108">
        <v>11858</v>
      </c>
      <c r="E23" s="108">
        <v>-12668</v>
      </c>
      <c r="F23" s="108">
        <v>-12996</v>
      </c>
      <c r="G23" s="48"/>
      <c r="H23" s="15"/>
      <c r="I23" s="25"/>
      <c r="J23" s="51"/>
      <c r="K23" s="51"/>
      <c r="L23" s="47"/>
    </row>
    <row r="24" spans="2:12" ht="12" customHeight="1" thickBot="1" x14ac:dyDescent="0.25">
      <c r="B24" s="255" t="s">
        <v>48</v>
      </c>
      <c r="C24" s="256"/>
      <c r="D24" s="272">
        <v>171091</v>
      </c>
      <c r="E24" s="272">
        <v>70738</v>
      </c>
      <c r="F24" s="272">
        <v>109845</v>
      </c>
      <c r="G24" s="48"/>
      <c r="H24" s="58" t="s">
        <v>220</v>
      </c>
      <c r="I24" s="262"/>
      <c r="J24" s="108">
        <v>124088</v>
      </c>
      <c r="K24" s="108">
        <v>132948</v>
      </c>
      <c r="L24" s="108">
        <v>74118</v>
      </c>
    </row>
    <row r="25" spans="2:12" ht="12" customHeight="1" x14ac:dyDescent="0.2">
      <c r="B25" s="15"/>
      <c r="C25" s="25"/>
      <c r="D25" s="51"/>
      <c r="E25" s="47"/>
      <c r="F25" s="47"/>
      <c r="G25" s="48"/>
      <c r="H25" s="15"/>
      <c r="I25" s="25"/>
      <c r="J25" s="25"/>
      <c r="K25" s="25"/>
      <c r="L25" s="47"/>
    </row>
    <row r="26" spans="2:12" ht="12" customHeight="1" thickBot="1" x14ac:dyDescent="0.25">
      <c r="B26" s="52"/>
      <c r="C26" s="25"/>
      <c r="D26" s="25"/>
      <c r="E26" s="53"/>
      <c r="F26" s="53"/>
      <c r="G26" s="48"/>
      <c r="H26" s="267" t="s">
        <v>221</v>
      </c>
      <c r="I26" s="261"/>
      <c r="J26" s="272">
        <v>56847</v>
      </c>
      <c r="K26" s="272">
        <v>124088</v>
      </c>
      <c r="L26" s="272">
        <v>132948</v>
      </c>
    </row>
    <row r="27" spans="2:12" x14ac:dyDescent="0.2">
      <c r="H27" s="54"/>
      <c r="I27" s="54"/>
      <c r="J27" s="54"/>
      <c r="K27" s="54"/>
      <c r="L27" s="54"/>
    </row>
    <row r="28" spans="2:12" x14ac:dyDescent="0.2">
      <c r="H28" s="268" t="s">
        <v>222</v>
      </c>
      <c r="I28" s="268"/>
      <c r="J28" s="108">
        <v>15636</v>
      </c>
      <c r="K28" s="108">
        <v>3273</v>
      </c>
      <c r="L28" s="108">
        <v>1259</v>
      </c>
    </row>
    <row r="29" spans="2:12" ht="12" customHeight="1" x14ac:dyDescent="0.2">
      <c r="H29" s="56"/>
      <c r="I29" s="56"/>
      <c r="J29" s="56"/>
      <c r="K29" s="56"/>
      <c r="L29" s="56"/>
    </row>
    <row r="30" spans="2:12" ht="12" customHeight="1" thickBot="1" x14ac:dyDescent="0.25">
      <c r="H30" s="269" t="s">
        <v>223</v>
      </c>
      <c r="I30" s="270"/>
      <c r="J30" s="272">
        <v>72483</v>
      </c>
      <c r="K30" s="272">
        <v>127361</v>
      </c>
      <c r="L30" s="272">
        <v>134207</v>
      </c>
    </row>
    <row r="31" spans="2:12" ht="12" customHeight="1" x14ac:dyDescent="0.2"/>
    <row r="32" spans="2:12" ht="12" customHeight="1" x14ac:dyDescent="0.2"/>
    <row r="33" spans="8:12" ht="12" customHeight="1" x14ac:dyDescent="0.2"/>
    <row r="34" spans="8:12" ht="12" customHeight="1" x14ac:dyDescent="0.2">
      <c r="H34" s="54"/>
      <c r="I34" s="27"/>
      <c r="J34" s="27"/>
      <c r="K34" s="27"/>
      <c r="L34" s="55"/>
    </row>
    <row r="35" spans="8:12" ht="12" customHeight="1" x14ac:dyDescent="0.2">
      <c r="H35" s="56"/>
      <c r="I35" s="27"/>
      <c r="J35" s="27"/>
      <c r="K35" s="27"/>
      <c r="L35" s="55"/>
    </row>
    <row r="36" spans="8:12" ht="12" customHeight="1" x14ac:dyDescent="0.2">
      <c r="H36" s="56"/>
      <c r="I36" s="56"/>
      <c r="J36" s="56"/>
      <c r="K36" s="56"/>
      <c r="L36" s="56"/>
    </row>
    <row r="37" spans="8:12" x14ac:dyDescent="0.2">
      <c r="H37" s="56"/>
      <c r="I37" s="56"/>
      <c r="J37" s="56"/>
      <c r="K37" s="56"/>
    </row>
    <row r="38" spans="8:12" x14ac:dyDescent="0.2">
      <c r="H38" s="56"/>
      <c r="I38" s="56"/>
      <c r="J38" s="56"/>
      <c r="K38" s="56"/>
    </row>
    <row r="39" spans="8:12" x14ac:dyDescent="0.2">
      <c r="H39" s="56"/>
      <c r="I39" s="56"/>
      <c r="J39" s="56"/>
      <c r="K39" s="56"/>
    </row>
    <row r="40" spans="8:12" x14ac:dyDescent="0.2">
      <c r="H40" s="56"/>
      <c r="I40" s="56"/>
      <c r="J40" s="56"/>
      <c r="K40" s="56"/>
    </row>
    <row r="41" spans="8:12" ht="12" customHeight="1" x14ac:dyDescent="0.2">
      <c r="H41" s="56"/>
      <c r="I41" s="56"/>
      <c r="J41" s="56"/>
      <c r="K41" s="56"/>
    </row>
    <row r="42" spans="8:12" ht="12" customHeight="1" x14ac:dyDescent="0.2">
      <c r="H42" s="56"/>
      <c r="I42" s="56"/>
      <c r="J42" s="56"/>
      <c r="K42" s="56"/>
    </row>
    <row r="43" spans="8:12" ht="12" customHeight="1" x14ac:dyDescent="0.2">
      <c r="H43" s="56"/>
      <c r="I43" s="56"/>
      <c r="J43" s="56"/>
      <c r="K43" s="56"/>
    </row>
    <row r="44" spans="8:12" ht="12" customHeight="1" x14ac:dyDescent="0.2">
      <c r="H44" s="56"/>
      <c r="I44" s="56"/>
      <c r="J44" s="56"/>
      <c r="K44" s="56"/>
      <c r="L44" s="56"/>
    </row>
    <row r="45" spans="8:12" ht="12" customHeight="1" x14ac:dyDescent="0.2">
      <c r="H45" s="56"/>
      <c r="I45" s="56"/>
      <c r="J45" s="56"/>
      <c r="K45" s="56"/>
      <c r="L45" s="56"/>
    </row>
    <row r="46" spans="8:12" ht="12" customHeight="1" x14ac:dyDescent="0.2">
      <c r="H46" s="56"/>
      <c r="I46" s="56"/>
      <c r="J46" s="56"/>
      <c r="K46" s="56"/>
      <c r="L46" s="56"/>
    </row>
    <row r="47" spans="8:12" ht="12" customHeight="1" x14ac:dyDescent="0.2">
      <c r="H47" s="56"/>
      <c r="I47" s="56"/>
      <c r="J47" s="56"/>
      <c r="K47" s="56"/>
      <c r="L47" s="56"/>
    </row>
    <row r="48" spans="8:12" ht="12" customHeight="1" x14ac:dyDescent="0.2">
      <c r="H48" s="56"/>
      <c r="I48" s="56"/>
      <c r="J48" s="56"/>
      <c r="K48" s="56"/>
      <c r="L48" s="56"/>
    </row>
    <row r="49" spans="8:12" x14ac:dyDescent="0.2">
      <c r="H49" s="56"/>
      <c r="I49" s="56"/>
      <c r="J49" s="56"/>
      <c r="K49" s="56"/>
      <c r="L49" s="56"/>
    </row>
    <row r="50" spans="8:12" x14ac:dyDescent="0.2">
      <c r="H50" s="56"/>
      <c r="I50" s="56"/>
      <c r="J50" s="56"/>
      <c r="K50" s="56"/>
      <c r="L50" s="56"/>
    </row>
    <row r="51" spans="8:12" x14ac:dyDescent="0.2">
      <c r="H51" s="56"/>
      <c r="I51" s="56"/>
      <c r="J51" s="56"/>
      <c r="K51" s="56"/>
      <c r="L51" s="56"/>
    </row>
    <row r="52" spans="8:12" x14ac:dyDescent="0.2">
      <c r="H52" s="56"/>
      <c r="I52" s="56"/>
      <c r="J52" s="56"/>
      <c r="K52" s="56"/>
      <c r="L52" s="56"/>
    </row>
  </sheetData>
  <pageMargins left="0.19685039370078741" right="0.19685039370078741" top="0.19685039370078741" bottom="0" header="0" footer="0"/>
  <pageSetup paperSize="9" scale="87" orientation="portrait" r:id="rId1"/>
  <headerFooter alignWithMargins="0"/>
  <colBreaks count="1" manualBreakCount="1">
    <brk id="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2:S106"/>
  <sheetViews>
    <sheetView showGridLines="0" workbookViewId="0">
      <selection activeCell="D7" sqref="D7"/>
    </sheetView>
  </sheetViews>
  <sheetFormatPr defaultRowHeight="15" x14ac:dyDescent="0.25"/>
  <cols>
    <col min="1" max="1" width="5.140625" customWidth="1"/>
    <col min="2" max="2" width="12.5703125" customWidth="1"/>
    <col min="3" max="3" width="12.28515625" customWidth="1"/>
    <col min="4" max="4" width="48" customWidth="1"/>
    <col min="5" max="6" width="11.7109375" style="72" customWidth="1"/>
    <col min="7" max="7" width="9.7109375" bestFit="1" customWidth="1"/>
    <col min="8" max="8" width="11.85546875" customWidth="1"/>
    <col min="11" max="11" width="11.5703125" customWidth="1"/>
    <col min="19" max="19" width="8.85546875"/>
  </cols>
  <sheetData>
    <row r="2" spans="1:19" ht="15.75" x14ac:dyDescent="0.25">
      <c r="B2" s="248" t="s">
        <v>224</v>
      </c>
    </row>
    <row r="3" spans="1:19" x14ac:dyDescent="0.25">
      <c r="B3" s="249" t="s">
        <v>305</v>
      </c>
    </row>
    <row r="4" spans="1:19" x14ac:dyDescent="0.25">
      <c r="B4" s="249"/>
    </row>
    <row r="5" spans="1:19" x14ac:dyDescent="0.25">
      <c r="B5" s="249"/>
    </row>
    <row r="6" spans="1:19" ht="15.75" thickBot="1" x14ac:dyDescent="0.3">
      <c r="B6" s="275"/>
      <c r="C6" s="276"/>
      <c r="D6" s="276"/>
      <c r="E6" s="277"/>
      <c r="F6" s="277"/>
      <c r="G6" s="276"/>
      <c r="H6" s="276"/>
    </row>
    <row r="7" spans="1:19" x14ac:dyDescent="0.25">
      <c r="B7" s="249"/>
    </row>
    <row r="8" spans="1:19" x14ac:dyDescent="0.25">
      <c r="H8" s="343" t="s">
        <v>230</v>
      </c>
    </row>
    <row r="9" spans="1:19" x14ac:dyDescent="0.25">
      <c r="A9" s="64"/>
      <c r="B9" s="274" t="s">
        <v>225</v>
      </c>
      <c r="C9" s="274" t="s">
        <v>226</v>
      </c>
      <c r="D9" s="278" t="s">
        <v>227</v>
      </c>
      <c r="E9" s="65" t="s">
        <v>228</v>
      </c>
      <c r="F9" s="65" t="s">
        <v>55</v>
      </c>
      <c r="G9" s="66" t="s">
        <v>229</v>
      </c>
      <c r="H9" s="343"/>
      <c r="S9" s="67"/>
    </row>
    <row r="10" spans="1:19" ht="13.5" customHeight="1" x14ac:dyDescent="0.25">
      <c r="C10" s="67"/>
      <c r="D10" s="67"/>
      <c r="E10" s="68"/>
      <c r="F10" s="68"/>
      <c r="G10" s="69"/>
      <c r="H10" s="67"/>
      <c r="S10" s="67"/>
    </row>
    <row r="11" spans="1:19" ht="12" customHeight="1" x14ac:dyDescent="0.25">
      <c r="A11" s="73"/>
      <c r="B11" s="67" t="s">
        <v>56</v>
      </c>
      <c r="C11" s="67" t="s">
        <v>57</v>
      </c>
      <c r="D11" s="67" t="s">
        <v>59</v>
      </c>
      <c r="E11" s="70">
        <v>99965</v>
      </c>
      <c r="F11" s="279">
        <v>2000</v>
      </c>
      <c r="G11" s="280">
        <v>1</v>
      </c>
      <c r="H11" s="281">
        <v>12</v>
      </c>
      <c r="S11" s="67"/>
    </row>
    <row r="12" spans="1:19" ht="12" customHeight="1" x14ac:dyDescent="0.25">
      <c r="A12" s="73"/>
      <c r="B12" s="67" t="s">
        <v>56</v>
      </c>
      <c r="C12" s="67" t="s">
        <v>57</v>
      </c>
      <c r="D12" s="67" t="s">
        <v>231</v>
      </c>
      <c r="E12" s="70">
        <v>99999</v>
      </c>
      <c r="F12" s="279">
        <v>1997</v>
      </c>
      <c r="G12" s="280">
        <v>1</v>
      </c>
      <c r="H12" s="281" t="s">
        <v>271</v>
      </c>
      <c r="S12" s="67"/>
    </row>
    <row r="13" spans="1:19" ht="12" customHeight="1" x14ac:dyDescent="0.25">
      <c r="A13" s="73"/>
      <c r="B13" s="67" t="s">
        <v>56</v>
      </c>
      <c r="C13" s="67" t="s">
        <v>57</v>
      </c>
      <c r="D13" s="67" t="s">
        <v>232</v>
      </c>
      <c r="E13" s="70">
        <v>114000</v>
      </c>
      <c r="F13" s="279">
        <v>2018</v>
      </c>
      <c r="G13" s="280">
        <v>1</v>
      </c>
      <c r="H13" s="281">
        <v>48</v>
      </c>
      <c r="S13" s="67"/>
    </row>
    <row r="14" spans="1:19" ht="12" customHeight="1" x14ac:dyDescent="0.25">
      <c r="A14" s="73"/>
      <c r="B14" s="67" t="s">
        <v>56</v>
      </c>
      <c r="C14" s="67" t="s">
        <v>57</v>
      </c>
      <c r="D14" s="67" t="s">
        <v>233</v>
      </c>
      <c r="E14" s="70">
        <v>114000</v>
      </c>
      <c r="F14" s="279">
        <v>2018</v>
      </c>
      <c r="G14" s="280">
        <v>1</v>
      </c>
      <c r="H14" s="281">
        <v>48</v>
      </c>
      <c r="S14" s="67"/>
    </row>
    <row r="15" spans="1:19" ht="12" customHeight="1" x14ac:dyDescent="0.25">
      <c r="A15" s="73"/>
      <c r="B15" s="67" t="s">
        <v>56</v>
      </c>
      <c r="C15" s="67" t="s">
        <v>57</v>
      </c>
      <c r="D15" s="67" t="s">
        <v>234</v>
      </c>
      <c r="E15" s="70">
        <v>114000</v>
      </c>
      <c r="F15" s="279">
        <v>2018</v>
      </c>
      <c r="G15" s="280">
        <v>1</v>
      </c>
      <c r="H15" s="281">
        <v>48</v>
      </c>
      <c r="S15" s="67"/>
    </row>
    <row r="16" spans="1:19" ht="12" customHeight="1" x14ac:dyDescent="0.25">
      <c r="A16" s="73"/>
      <c r="B16" s="67" t="s">
        <v>56</v>
      </c>
      <c r="C16" s="67" t="s">
        <v>57</v>
      </c>
      <c r="D16" s="67" t="s">
        <v>235</v>
      </c>
      <c r="E16" s="70">
        <v>114000</v>
      </c>
      <c r="F16" s="279">
        <v>2018</v>
      </c>
      <c r="G16" s="280">
        <v>1</v>
      </c>
      <c r="H16" s="281">
        <v>51</v>
      </c>
      <c r="S16" s="67"/>
    </row>
    <row r="17" spans="1:19" ht="12" customHeight="1" x14ac:dyDescent="0.25">
      <c r="A17" s="73"/>
      <c r="B17" s="67" t="s">
        <v>56</v>
      </c>
      <c r="C17" s="67" t="s">
        <v>57</v>
      </c>
      <c r="D17" s="67" t="s">
        <v>60</v>
      </c>
      <c r="E17" s="70">
        <v>99999</v>
      </c>
      <c r="F17" s="279">
        <v>2003</v>
      </c>
      <c r="G17" s="280">
        <v>1</v>
      </c>
      <c r="H17" s="281">
        <v>16</v>
      </c>
      <c r="S17" s="67"/>
    </row>
    <row r="18" spans="1:19" ht="12" customHeight="1" x14ac:dyDescent="0.25">
      <c r="A18" s="73"/>
      <c r="B18" s="67" t="s">
        <v>56</v>
      </c>
      <c r="C18" s="67" t="s">
        <v>57</v>
      </c>
      <c r="D18" s="67" t="s">
        <v>58</v>
      </c>
      <c r="E18" s="70">
        <v>99999</v>
      </c>
      <c r="F18" s="279">
        <v>1999</v>
      </c>
      <c r="G18" s="280">
        <v>1</v>
      </c>
      <c r="H18" s="281" t="s">
        <v>272</v>
      </c>
      <c r="S18" s="67"/>
    </row>
    <row r="19" spans="1:19" ht="12" customHeight="1" x14ac:dyDescent="0.25">
      <c r="A19" s="73"/>
      <c r="B19" s="67" t="s">
        <v>56</v>
      </c>
      <c r="C19" s="67" t="s">
        <v>57</v>
      </c>
      <c r="D19" s="67" t="s">
        <v>63</v>
      </c>
      <c r="E19" s="70">
        <v>109672</v>
      </c>
      <c r="F19" s="279">
        <v>2008</v>
      </c>
      <c r="G19" s="280">
        <v>1</v>
      </c>
      <c r="H19" s="281" t="s">
        <v>273</v>
      </c>
      <c r="S19" s="67"/>
    </row>
    <row r="20" spans="1:19" ht="12" customHeight="1" x14ac:dyDescent="0.25">
      <c r="A20" s="73"/>
      <c r="B20" s="67" t="s">
        <v>56</v>
      </c>
      <c r="C20" s="67" t="s">
        <v>57</v>
      </c>
      <c r="D20" s="67" t="s">
        <v>62</v>
      </c>
      <c r="E20" s="70">
        <v>109672</v>
      </c>
      <c r="F20" s="279">
        <v>2007</v>
      </c>
      <c r="G20" s="280">
        <v>1</v>
      </c>
      <c r="H20" s="281" t="s">
        <v>274</v>
      </c>
      <c r="S20" s="67"/>
    </row>
    <row r="21" spans="1:19" ht="12" customHeight="1" x14ac:dyDescent="0.25">
      <c r="A21" s="73"/>
      <c r="B21" s="67" t="s">
        <v>56</v>
      </c>
      <c r="C21" s="67" t="s">
        <v>57</v>
      </c>
      <c r="D21" s="67" t="s">
        <v>64</v>
      </c>
      <c r="E21" s="70">
        <v>109672</v>
      </c>
      <c r="F21" s="279">
        <v>2008</v>
      </c>
      <c r="G21" s="280">
        <v>1</v>
      </c>
      <c r="H21" s="281" t="s">
        <v>275</v>
      </c>
      <c r="S21" s="67"/>
    </row>
    <row r="22" spans="1:19" ht="12" customHeight="1" x14ac:dyDescent="0.25">
      <c r="A22" s="73"/>
      <c r="B22" s="67" t="s">
        <v>56</v>
      </c>
      <c r="C22" s="67" t="s">
        <v>57</v>
      </c>
      <c r="D22" s="67" t="s">
        <v>61</v>
      </c>
      <c r="E22" s="70">
        <v>99999</v>
      </c>
      <c r="F22" s="279">
        <v>2003</v>
      </c>
      <c r="G22" s="280">
        <v>1</v>
      </c>
      <c r="H22" s="281">
        <v>17</v>
      </c>
      <c r="S22" s="67"/>
    </row>
    <row r="23" spans="1:19" ht="12" customHeight="1" x14ac:dyDescent="0.25">
      <c r="A23" s="73"/>
      <c r="B23" s="67"/>
      <c r="C23" s="67"/>
      <c r="D23" s="67"/>
      <c r="E23" s="70"/>
      <c r="F23" s="279"/>
      <c r="G23" s="280"/>
      <c r="H23" s="281"/>
      <c r="S23" s="67"/>
    </row>
    <row r="24" spans="1:19" ht="12" customHeight="1" x14ac:dyDescent="0.25">
      <c r="A24" s="73"/>
      <c r="B24" s="67" t="s">
        <v>56</v>
      </c>
      <c r="C24" s="67" t="s">
        <v>65</v>
      </c>
      <c r="D24" s="67" t="s">
        <v>68</v>
      </c>
      <c r="E24" s="70">
        <v>74999</v>
      </c>
      <c r="F24" s="279">
        <v>2004</v>
      </c>
      <c r="G24" s="280">
        <v>1</v>
      </c>
      <c r="H24" s="281" t="s">
        <v>276</v>
      </c>
      <c r="S24" s="67"/>
    </row>
    <row r="25" spans="1:19" ht="12" customHeight="1" x14ac:dyDescent="0.25">
      <c r="A25" s="73"/>
      <c r="B25" s="67" t="s">
        <v>56</v>
      </c>
      <c r="C25" s="67" t="s">
        <v>65</v>
      </c>
      <c r="D25" s="67" t="s">
        <v>67</v>
      </c>
      <c r="E25" s="70">
        <v>74999</v>
      </c>
      <c r="F25" s="279">
        <v>2004</v>
      </c>
      <c r="G25" s="280">
        <v>1</v>
      </c>
      <c r="H25" s="281" t="s">
        <v>277</v>
      </c>
      <c r="S25" s="67"/>
    </row>
    <row r="26" spans="1:19" ht="12" customHeight="1" x14ac:dyDescent="0.25">
      <c r="A26" s="73"/>
      <c r="B26" s="67" t="s">
        <v>56</v>
      </c>
      <c r="C26" s="67" t="s">
        <v>65</v>
      </c>
      <c r="D26" s="67" t="s">
        <v>69</v>
      </c>
      <c r="E26" s="70">
        <v>74999</v>
      </c>
      <c r="F26" s="279">
        <v>2004</v>
      </c>
      <c r="G26" s="280">
        <v>1</v>
      </c>
      <c r="H26" s="281" t="s">
        <v>276</v>
      </c>
      <c r="S26" s="67"/>
    </row>
    <row r="27" spans="1:19" ht="12" customHeight="1" x14ac:dyDescent="0.25">
      <c r="A27" s="73"/>
      <c r="B27" s="67" t="s">
        <v>56</v>
      </c>
      <c r="C27" s="67" t="s">
        <v>65</v>
      </c>
      <c r="D27" s="67" t="s">
        <v>66</v>
      </c>
      <c r="E27" s="70">
        <v>72718</v>
      </c>
      <c r="F27" s="279">
        <v>2003</v>
      </c>
      <c r="G27" s="280">
        <v>1</v>
      </c>
      <c r="H27" s="281" t="s">
        <v>278</v>
      </c>
      <c r="S27" s="67"/>
    </row>
    <row r="28" spans="1:19" ht="12" customHeight="1" x14ac:dyDescent="0.25">
      <c r="A28" s="73"/>
      <c r="B28" s="67" t="s">
        <v>56</v>
      </c>
      <c r="C28" s="67" t="s">
        <v>65</v>
      </c>
      <c r="D28" s="67" t="s">
        <v>70</v>
      </c>
      <c r="E28" s="70">
        <v>72718</v>
      </c>
      <c r="F28" s="279">
        <v>2005</v>
      </c>
      <c r="G28" s="280">
        <v>1</v>
      </c>
      <c r="H28" s="281" t="s">
        <v>279</v>
      </c>
      <c r="S28" s="67"/>
    </row>
    <row r="29" spans="1:19" ht="12" customHeight="1" x14ac:dyDescent="0.25">
      <c r="A29" s="73"/>
      <c r="B29" s="67" t="s">
        <v>56</v>
      </c>
      <c r="C29" s="67" t="s">
        <v>65</v>
      </c>
      <c r="D29" s="67" t="s">
        <v>71</v>
      </c>
      <c r="E29" s="70">
        <v>72660</v>
      </c>
      <c r="F29" s="279">
        <v>2005</v>
      </c>
      <c r="G29" s="280">
        <v>1</v>
      </c>
      <c r="H29" s="281" t="s">
        <v>276</v>
      </c>
      <c r="S29" s="67"/>
    </row>
    <row r="30" spans="1:19" ht="12" customHeight="1" x14ac:dyDescent="0.25">
      <c r="A30" s="73"/>
      <c r="B30" s="67" t="s">
        <v>56</v>
      </c>
      <c r="C30" s="67" t="s">
        <v>65</v>
      </c>
      <c r="D30" s="67" t="s">
        <v>72</v>
      </c>
      <c r="E30" s="70">
        <v>73700</v>
      </c>
      <c r="F30" s="279">
        <v>2007</v>
      </c>
      <c r="G30" s="280">
        <v>1</v>
      </c>
      <c r="H30" s="281" t="s">
        <v>280</v>
      </c>
      <c r="S30" s="67"/>
    </row>
    <row r="31" spans="1:19" ht="12" customHeight="1" x14ac:dyDescent="0.25">
      <c r="A31" s="73"/>
      <c r="B31" s="67"/>
      <c r="C31" s="67"/>
      <c r="D31" s="67"/>
      <c r="E31" s="70"/>
      <c r="F31" s="279"/>
      <c r="G31" s="280"/>
      <c r="H31" s="281"/>
      <c r="S31" s="67"/>
    </row>
    <row r="32" spans="1:19" ht="12" customHeight="1" x14ac:dyDescent="0.25">
      <c r="A32" s="73"/>
      <c r="B32" s="67" t="s">
        <v>56</v>
      </c>
      <c r="C32" s="67" t="s">
        <v>73</v>
      </c>
      <c r="D32" s="67" t="s">
        <v>102</v>
      </c>
      <c r="E32" s="70">
        <v>49999</v>
      </c>
      <c r="F32" s="279">
        <v>2011</v>
      </c>
      <c r="G32" s="280">
        <v>1</v>
      </c>
      <c r="H32" s="281">
        <v>21</v>
      </c>
      <c r="S32" s="67"/>
    </row>
    <row r="33" spans="1:19" ht="12" customHeight="1" x14ac:dyDescent="0.25">
      <c r="A33" s="73"/>
      <c r="B33" s="67" t="s">
        <v>56</v>
      </c>
      <c r="C33" s="67" t="s">
        <v>73</v>
      </c>
      <c r="D33" s="67" t="s">
        <v>100</v>
      </c>
      <c r="E33" s="70">
        <v>49999</v>
      </c>
      <c r="F33" s="279">
        <v>2010</v>
      </c>
      <c r="G33" s="280">
        <v>1</v>
      </c>
      <c r="H33" s="281" t="s">
        <v>281</v>
      </c>
      <c r="S33" s="67"/>
    </row>
    <row r="34" spans="1:19" ht="12" customHeight="1" x14ac:dyDescent="0.25">
      <c r="A34" s="73"/>
      <c r="B34" s="67" t="s">
        <v>56</v>
      </c>
      <c r="C34" s="67" t="s">
        <v>73</v>
      </c>
      <c r="D34" s="67" t="s">
        <v>282</v>
      </c>
      <c r="E34" s="70">
        <v>49999</v>
      </c>
      <c r="F34" s="279">
        <v>2010</v>
      </c>
      <c r="G34" s="280">
        <v>1</v>
      </c>
      <c r="H34" s="281" t="s">
        <v>281</v>
      </c>
      <c r="S34" s="67"/>
    </row>
    <row r="35" spans="1:19" ht="12" customHeight="1" x14ac:dyDescent="0.25">
      <c r="A35" s="73"/>
      <c r="B35" s="67" t="s">
        <v>56</v>
      </c>
      <c r="C35" s="67" t="s">
        <v>73</v>
      </c>
      <c r="D35" s="67" t="s">
        <v>283</v>
      </c>
      <c r="E35" s="70">
        <v>49999</v>
      </c>
      <c r="F35" s="279">
        <v>2010</v>
      </c>
      <c r="G35" s="280">
        <v>1</v>
      </c>
      <c r="H35" s="281" t="s">
        <v>276</v>
      </c>
      <c r="S35" s="67"/>
    </row>
    <row r="36" spans="1:19" ht="12" customHeight="1" x14ac:dyDescent="0.25">
      <c r="A36" s="73"/>
      <c r="B36" s="67" t="s">
        <v>56</v>
      </c>
      <c r="C36" s="67" t="s">
        <v>73</v>
      </c>
      <c r="D36" s="67" t="s">
        <v>101</v>
      </c>
      <c r="E36" s="70">
        <v>49999</v>
      </c>
      <c r="F36" s="279">
        <v>2010</v>
      </c>
      <c r="G36" s="280">
        <v>1</v>
      </c>
      <c r="H36" s="281" t="s">
        <v>280</v>
      </c>
      <c r="S36" s="67"/>
    </row>
    <row r="37" spans="1:19" ht="12" customHeight="1" x14ac:dyDescent="0.25">
      <c r="A37" s="73"/>
      <c r="B37" s="67" t="s">
        <v>56</v>
      </c>
      <c r="C37" s="67" t="s">
        <v>73</v>
      </c>
      <c r="D37" s="67" t="s">
        <v>103</v>
      </c>
      <c r="E37" s="70">
        <v>49999</v>
      </c>
      <c r="F37" s="279">
        <v>2011</v>
      </c>
      <c r="G37" s="280">
        <v>1</v>
      </c>
      <c r="H37" s="281">
        <v>21</v>
      </c>
      <c r="S37" s="67"/>
    </row>
    <row r="38" spans="1:19" ht="12" customHeight="1" x14ac:dyDescent="0.25">
      <c r="A38" s="73"/>
      <c r="B38" s="67" t="s">
        <v>56</v>
      </c>
      <c r="C38" s="67" t="s">
        <v>73</v>
      </c>
      <c r="D38" s="67" t="s">
        <v>105</v>
      </c>
      <c r="E38" s="70">
        <v>49999</v>
      </c>
      <c r="F38" s="279">
        <v>2012</v>
      </c>
      <c r="G38" s="280">
        <v>1</v>
      </c>
      <c r="H38" s="281" t="s">
        <v>284</v>
      </c>
      <c r="S38" s="67"/>
    </row>
    <row r="39" spans="1:19" ht="12" customHeight="1" x14ac:dyDescent="0.25">
      <c r="A39" s="73"/>
      <c r="B39" s="67" t="s">
        <v>56</v>
      </c>
      <c r="C39" s="67" t="s">
        <v>73</v>
      </c>
      <c r="D39" s="67" t="s">
        <v>104</v>
      </c>
      <c r="E39" s="70">
        <v>49999</v>
      </c>
      <c r="F39" s="279">
        <v>2012</v>
      </c>
      <c r="G39" s="280">
        <v>1</v>
      </c>
      <c r="H39" s="281" t="s">
        <v>281</v>
      </c>
      <c r="S39" s="67"/>
    </row>
    <row r="40" spans="1:19" ht="12" customHeight="1" x14ac:dyDescent="0.25">
      <c r="A40" s="73"/>
      <c r="B40" s="67" t="s">
        <v>56</v>
      </c>
      <c r="C40" s="67" t="s">
        <v>73</v>
      </c>
      <c r="D40" s="67" t="s">
        <v>99</v>
      </c>
      <c r="E40" s="70">
        <v>49999</v>
      </c>
      <c r="F40" s="279">
        <v>2010</v>
      </c>
      <c r="G40" s="280">
        <v>1</v>
      </c>
      <c r="H40" s="281" t="s">
        <v>280</v>
      </c>
      <c r="S40" s="67"/>
    </row>
    <row r="41" spans="1:19" ht="12" customHeight="1" x14ac:dyDescent="0.25">
      <c r="A41" s="73"/>
      <c r="B41" s="67" t="s">
        <v>56</v>
      </c>
      <c r="C41" s="67" t="s">
        <v>73</v>
      </c>
      <c r="D41" s="67" t="s">
        <v>106</v>
      </c>
      <c r="E41" s="70">
        <v>49999</v>
      </c>
      <c r="F41" s="279">
        <v>2012</v>
      </c>
      <c r="G41" s="280">
        <v>1</v>
      </c>
      <c r="H41" s="281" t="s">
        <v>285</v>
      </c>
      <c r="S41" s="67"/>
    </row>
    <row r="42" spans="1:19" ht="12" customHeight="1" x14ac:dyDescent="0.25">
      <c r="A42" s="73"/>
      <c r="B42" s="67" t="s">
        <v>56</v>
      </c>
      <c r="C42" s="67" t="s">
        <v>73</v>
      </c>
      <c r="D42" s="67" t="s">
        <v>98</v>
      </c>
      <c r="E42" s="70">
        <v>49999</v>
      </c>
      <c r="F42" s="279">
        <v>2010</v>
      </c>
      <c r="G42" s="280">
        <v>1</v>
      </c>
      <c r="H42" s="281" t="s">
        <v>284</v>
      </c>
      <c r="S42" s="67"/>
    </row>
    <row r="43" spans="1:19" ht="12" customHeight="1" x14ac:dyDescent="0.25">
      <c r="A43" s="73"/>
      <c r="B43" s="67" t="s">
        <v>56</v>
      </c>
      <c r="C43" s="67" t="s">
        <v>73</v>
      </c>
      <c r="D43" s="67" t="s">
        <v>286</v>
      </c>
      <c r="E43" s="70">
        <v>51737</v>
      </c>
      <c r="F43" s="279">
        <v>2011</v>
      </c>
      <c r="G43" s="280">
        <v>1</v>
      </c>
      <c r="H43" s="281">
        <v>22</v>
      </c>
      <c r="S43" s="67"/>
    </row>
    <row r="44" spans="1:19" ht="12" customHeight="1" x14ac:dyDescent="0.25">
      <c r="A44" s="73"/>
      <c r="B44" s="67" t="s">
        <v>56</v>
      </c>
      <c r="C44" s="67" t="s">
        <v>73</v>
      </c>
      <c r="D44" s="67" t="s">
        <v>80</v>
      </c>
      <c r="E44" s="70">
        <v>44990</v>
      </c>
      <c r="F44" s="279">
        <v>2003</v>
      </c>
      <c r="G44" s="280">
        <v>1</v>
      </c>
      <c r="H44" s="281" t="s">
        <v>287</v>
      </c>
      <c r="S44" s="67"/>
    </row>
    <row r="45" spans="1:19" ht="12" customHeight="1" x14ac:dyDescent="0.25">
      <c r="A45" s="73"/>
      <c r="B45" s="67" t="s">
        <v>56</v>
      </c>
      <c r="C45" s="67" t="s">
        <v>73</v>
      </c>
      <c r="D45" s="67" t="s">
        <v>81</v>
      </c>
      <c r="E45" s="70">
        <v>46219</v>
      </c>
      <c r="F45" s="279">
        <v>2003</v>
      </c>
      <c r="G45" s="280">
        <v>1</v>
      </c>
      <c r="H45" s="281" t="s">
        <v>287</v>
      </c>
      <c r="S45" s="67"/>
    </row>
    <row r="46" spans="1:19" ht="12" customHeight="1" x14ac:dyDescent="0.25">
      <c r="A46" s="73"/>
      <c r="B46" s="67" t="s">
        <v>56</v>
      </c>
      <c r="C46" s="67" t="s">
        <v>73</v>
      </c>
      <c r="D46" s="67" t="s">
        <v>74</v>
      </c>
      <c r="E46" s="70">
        <v>44999</v>
      </c>
      <c r="F46" s="279">
        <v>2002</v>
      </c>
      <c r="G46" s="280">
        <v>1</v>
      </c>
      <c r="H46" s="281" t="s">
        <v>288</v>
      </c>
      <c r="S46" s="67"/>
    </row>
    <row r="47" spans="1:19" ht="12" customHeight="1" x14ac:dyDescent="0.25">
      <c r="A47" s="73"/>
      <c r="B47" s="67" t="s">
        <v>56</v>
      </c>
      <c r="C47" s="67" t="s">
        <v>73</v>
      </c>
      <c r="D47" s="67" t="s">
        <v>87</v>
      </c>
      <c r="E47" s="70">
        <v>51266</v>
      </c>
      <c r="F47" s="279">
        <v>2006</v>
      </c>
      <c r="G47" s="280">
        <v>1</v>
      </c>
      <c r="H47" s="281">
        <v>14</v>
      </c>
      <c r="S47" s="67"/>
    </row>
    <row r="48" spans="1:19" ht="12" customHeight="1" x14ac:dyDescent="0.25">
      <c r="A48" s="73"/>
      <c r="B48" s="67" t="s">
        <v>56</v>
      </c>
      <c r="C48" s="67" t="s">
        <v>73</v>
      </c>
      <c r="D48" s="67" t="s">
        <v>78</v>
      </c>
      <c r="E48" s="70">
        <v>45990</v>
      </c>
      <c r="F48" s="279">
        <v>2003</v>
      </c>
      <c r="G48" s="280">
        <v>1</v>
      </c>
      <c r="H48" s="281" t="s">
        <v>287</v>
      </c>
      <c r="S48" s="67"/>
    </row>
    <row r="49" spans="1:19" ht="12" customHeight="1" x14ac:dyDescent="0.25">
      <c r="A49" s="73"/>
      <c r="B49" s="67" t="s">
        <v>56</v>
      </c>
      <c r="C49" s="67" t="s">
        <v>73</v>
      </c>
      <c r="D49" s="67" t="s">
        <v>76</v>
      </c>
      <c r="E49" s="70">
        <v>45960</v>
      </c>
      <c r="F49" s="279">
        <v>2002</v>
      </c>
      <c r="G49" s="280">
        <v>1</v>
      </c>
      <c r="H49" s="281" t="s">
        <v>272</v>
      </c>
      <c r="S49" s="67"/>
    </row>
    <row r="50" spans="1:19" ht="12" customHeight="1" x14ac:dyDescent="0.25">
      <c r="A50" s="73"/>
      <c r="B50" s="67" t="s">
        <v>56</v>
      </c>
      <c r="C50" s="67" t="s">
        <v>73</v>
      </c>
      <c r="D50" s="67" t="s">
        <v>75</v>
      </c>
      <c r="E50" s="70">
        <v>45990</v>
      </c>
      <c r="F50" s="279">
        <v>2002</v>
      </c>
      <c r="G50" s="280">
        <v>1</v>
      </c>
      <c r="H50" s="281" t="s">
        <v>272</v>
      </c>
      <c r="S50" s="67"/>
    </row>
    <row r="51" spans="1:19" ht="12" customHeight="1" x14ac:dyDescent="0.25">
      <c r="A51" s="73"/>
      <c r="B51" s="67" t="s">
        <v>56</v>
      </c>
      <c r="C51" s="67" t="s">
        <v>73</v>
      </c>
      <c r="D51" s="67" t="s">
        <v>92</v>
      </c>
      <c r="E51" s="70">
        <v>45983</v>
      </c>
      <c r="F51" s="279">
        <v>2007</v>
      </c>
      <c r="G51" s="280">
        <v>1</v>
      </c>
      <c r="H51" s="281">
        <v>13</v>
      </c>
      <c r="S51" s="67"/>
    </row>
    <row r="52" spans="1:19" ht="12" customHeight="1" x14ac:dyDescent="0.25">
      <c r="A52" s="73"/>
      <c r="B52" s="67" t="s">
        <v>56</v>
      </c>
      <c r="C52" s="67" t="s">
        <v>73</v>
      </c>
      <c r="D52" s="67" t="s">
        <v>83</v>
      </c>
      <c r="E52" s="70">
        <v>46187</v>
      </c>
      <c r="F52" s="279">
        <v>2005</v>
      </c>
      <c r="G52" s="280">
        <v>1</v>
      </c>
      <c r="H52" s="281" t="s">
        <v>289</v>
      </c>
      <c r="S52" s="67"/>
    </row>
    <row r="53" spans="1:19" ht="12" customHeight="1" x14ac:dyDescent="0.25">
      <c r="A53" s="73"/>
      <c r="B53" s="67" t="s">
        <v>56</v>
      </c>
      <c r="C53" s="67" t="s">
        <v>73</v>
      </c>
      <c r="D53" s="67" t="s">
        <v>82</v>
      </c>
      <c r="E53" s="70">
        <v>46955</v>
      </c>
      <c r="F53" s="279">
        <v>2004</v>
      </c>
      <c r="G53" s="280">
        <v>1</v>
      </c>
      <c r="H53" s="281" t="s">
        <v>290</v>
      </c>
      <c r="S53" s="67"/>
    </row>
    <row r="54" spans="1:19" ht="12" customHeight="1" x14ac:dyDescent="0.25">
      <c r="A54" s="73"/>
      <c r="B54" s="67" t="s">
        <v>56</v>
      </c>
      <c r="C54" s="67" t="s">
        <v>73</v>
      </c>
      <c r="D54" s="67" t="s">
        <v>88</v>
      </c>
      <c r="E54" s="70">
        <v>46955</v>
      </c>
      <c r="F54" s="279">
        <v>2006</v>
      </c>
      <c r="G54" s="280">
        <v>1</v>
      </c>
      <c r="H54" s="281" t="s">
        <v>278</v>
      </c>
      <c r="S54" s="67"/>
    </row>
    <row r="55" spans="1:19" ht="12" customHeight="1" x14ac:dyDescent="0.25">
      <c r="A55" s="73"/>
      <c r="B55" s="67" t="s">
        <v>56</v>
      </c>
      <c r="C55" s="67" t="s">
        <v>73</v>
      </c>
      <c r="D55" s="67" t="s">
        <v>93</v>
      </c>
      <c r="E55" s="70">
        <v>49999</v>
      </c>
      <c r="F55" s="279">
        <v>2008</v>
      </c>
      <c r="G55" s="280">
        <v>1</v>
      </c>
      <c r="H55" s="281" t="s">
        <v>279</v>
      </c>
      <c r="S55" s="67"/>
    </row>
    <row r="56" spans="1:19" ht="12" customHeight="1" x14ac:dyDescent="0.25">
      <c r="A56" s="73"/>
      <c r="B56" s="67" t="s">
        <v>56</v>
      </c>
      <c r="C56" s="67" t="s">
        <v>73</v>
      </c>
      <c r="D56" s="67" t="s">
        <v>94</v>
      </c>
      <c r="E56" s="70">
        <v>49999</v>
      </c>
      <c r="F56" s="279">
        <v>2008</v>
      </c>
      <c r="G56" s="280">
        <v>1</v>
      </c>
      <c r="H56" s="281" t="s">
        <v>276</v>
      </c>
      <c r="S56" s="67"/>
    </row>
    <row r="57" spans="1:19" ht="12" customHeight="1" x14ac:dyDescent="0.25">
      <c r="A57" s="73"/>
      <c r="B57" s="67" t="s">
        <v>56</v>
      </c>
      <c r="C57" s="67" t="s">
        <v>73</v>
      </c>
      <c r="D57" s="67" t="s">
        <v>97</v>
      </c>
      <c r="E57" s="70">
        <v>49999</v>
      </c>
      <c r="F57" s="279">
        <v>2009</v>
      </c>
      <c r="G57" s="280">
        <v>1</v>
      </c>
      <c r="H57" s="281" t="s">
        <v>280</v>
      </c>
      <c r="S57" s="67"/>
    </row>
    <row r="58" spans="1:19" ht="12" customHeight="1" x14ac:dyDescent="0.25">
      <c r="A58" s="73"/>
      <c r="B58" s="67" t="s">
        <v>56</v>
      </c>
      <c r="C58" s="67" t="s">
        <v>73</v>
      </c>
      <c r="D58" s="67" t="s">
        <v>91</v>
      </c>
      <c r="E58" s="70">
        <v>51372</v>
      </c>
      <c r="F58" s="279">
        <v>2007</v>
      </c>
      <c r="G58" s="280">
        <v>1</v>
      </c>
      <c r="H58" s="281" t="s">
        <v>291</v>
      </c>
      <c r="S58" s="67"/>
    </row>
    <row r="59" spans="1:19" ht="12" customHeight="1" x14ac:dyDescent="0.25">
      <c r="A59" s="73"/>
      <c r="B59" s="67" t="s">
        <v>56</v>
      </c>
      <c r="C59" s="67" t="s">
        <v>73</v>
      </c>
      <c r="D59" s="67" t="s">
        <v>95</v>
      </c>
      <c r="E59" s="70">
        <v>49999</v>
      </c>
      <c r="F59" s="279">
        <v>2009</v>
      </c>
      <c r="G59" s="280">
        <v>1</v>
      </c>
      <c r="H59" s="281" t="s">
        <v>280</v>
      </c>
      <c r="S59" s="67"/>
    </row>
    <row r="60" spans="1:19" ht="12" customHeight="1" x14ac:dyDescent="0.25">
      <c r="A60" s="73"/>
      <c r="B60" s="67" t="s">
        <v>56</v>
      </c>
      <c r="C60" s="67" t="s">
        <v>73</v>
      </c>
      <c r="D60" s="67" t="s">
        <v>96</v>
      </c>
      <c r="E60" s="70">
        <v>49999</v>
      </c>
      <c r="F60" s="279">
        <v>2009</v>
      </c>
      <c r="G60" s="280">
        <v>1</v>
      </c>
      <c r="H60" s="281" t="s">
        <v>279</v>
      </c>
      <c r="S60" s="67"/>
    </row>
    <row r="61" spans="1:19" ht="12" customHeight="1" x14ac:dyDescent="0.25">
      <c r="A61" s="73"/>
      <c r="B61" s="67" t="s">
        <v>56</v>
      </c>
      <c r="C61" s="67" t="s">
        <v>73</v>
      </c>
      <c r="D61" s="67" t="s">
        <v>308</v>
      </c>
      <c r="E61" s="70">
        <v>51737</v>
      </c>
      <c r="F61" s="279">
        <v>2011</v>
      </c>
      <c r="G61" s="280">
        <v>1</v>
      </c>
      <c r="H61" s="281">
        <v>22</v>
      </c>
      <c r="S61" s="67"/>
    </row>
    <row r="62" spans="1:19" ht="12" customHeight="1" x14ac:dyDescent="0.25">
      <c r="A62" s="73"/>
      <c r="B62" s="67" t="s">
        <v>56</v>
      </c>
      <c r="C62" s="67" t="s">
        <v>73</v>
      </c>
      <c r="D62" s="67" t="s">
        <v>236</v>
      </c>
      <c r="E62" s="70">
        <v>44990</v>
      </c>
      <c r="F62" s="279">
        <v>2002</v>
      </c>
      <c r="G62" s="280">
        <v>1</v>
      </c>
      <c r="H62" s="281" t="s">
        <v>288</v>
      </c>
      <c r="S62" s="67"/>
    </row>
    <row r="63" spans="1:19" ht="12" customHeight="1" x14ac:dyDescent="0.25">
      <c r="A63" s="73"/>
      <c r="B63" s="67" t="s">
        <v>56</v>
      </c>
      <c r="C63" s="67" t="s">
        <v>73</v>
      </c>
      <c r="D63" s="67" t="s">
        <v>79</v>
      </c>
      <c r="E63" s="70">
        <v>47024</v>
      </c>
      <c r="F63" s="279">
        <v>2003</v>
      </c>
      <c r="G63" s="280">
        <v>1</v>
      </c>
      <c r="H63" s="281" t="s">
        <v>287</v>
      </c>
      <c r="S63" s="67"/>
    </row>
    <row r="64" spans="1:19" ht="12" customHeight="1" x14ac:dyDescent="0.25">
      <c r="A64" s="73"/>
      <c r="B64" s="67" t="s">
        <v>56</v>
      </c>
      <c r="C64" s="67" t="s">
        <v>73</v>
      </c>
      <c r="D64" s="67" t="s">
        <v>292</v>
      </c>
      <c r="E64" s="70">
        <v>51737</v>
      </c>
      <c r="F64" s="279">
        <v>2011</v>
      </c>
      <c r="G64" s="280"/>
      <c r="H64" s="281">
        <v>21</v>
      </c>
      <c r="S64" s="67"/>
    </row>
    <row r="65" spans="1:19" ht="12" customHeight="1" x14ac:dyDescent="0.25">
      <c r="A65" s="73"/>
      <c r="B65" s="67" t="s">
        <v>56</v>
      </c>
      <c r="C65" s="67" t="s">
        <v>73</v>
      </c>
      <c r="D65" s="67" t="s">
        <v>90</v>
      </c>
      <c r="E65" s="70">
        <v>46959</v>
      </c>
      <c r="F65" s="279">
        <v>2006</v>
      </c>
      <c r="G65" s="280">
        <v>1</v>
      </c>
      <c r="H65" s="281" t="s">
        <v>278</v>
      </c>
      <c r="S65" s="67"/>
    </row>
    <row r="66" spans="1:19" ht="12" customHeight="1" x14ac:dyDescent="0.25">
      <c r="A66" s="73"/>
      <c r="B66" s="67" t="s">
        <v>56</v>
      </c>
      <c r="C66" s="67" t="s">
        <v>73</v>
      </c>
      <c r="D66" s="67" t="s">
        <v>84</v>
      </c>
      <c r="E66" s="70">
        <v>46187</v>
      </c>
      <c r="F66" s="279">
        <v>2005</v>
      </c>
      <c r="G66" s="280">
        <v>1</v>
      </c>
      <c r="H66" s="281" t="s">
        <v>278</v>
      </c>
      <c r="S66" s="67"/>
    </row>
    <row r="67" spans="1:19" ht="12" customHeight="1" x14ac:dyDescent="0.25">
      <c r="A67" s="73"/>
      <c r="B67" s="67" t="s">
        <v>56</v>
      </c>
      <c r="C67" s="67" t="s">
        <v>73</v>
      </c>
      <c r="D67" s="67" t="s">
        <v>89</v>
      </c>
      <c r="E67" s="70">
        <v>46955</v>
      </c>
      <c r="F67" s="279">
        <v>2006</v>
      </c>
      <c r="G67" s="280">
        <v>1</v>
      </c>
      <c r="H67" s="281" t="s">
        <v>278</v>
      </c>
      <c r="S67" s="67"/>
    </row>
    <row r="68" spans="1:19" ht="12" customHeight="1" x14ac:dyDescent="0.25">
      <c r="A68" s="73"/>
      <c r="B68" s="67" t="s">
        <v>56</v>
      </c>
      <c r="C68" s="67" t="s">
        <v>73</v>
      </c>
      <c r="D68" s="67" t="s">
        <v>86</v>
      </c>
      <c r="E68" s="70">
        <v>49999</v>
      </c>
      <c r="F68" s="279">
        <v>2005</v>
      </c>
      <c r="G68" s="280">
        <v>1</v>
      </c>
      <c r="H68" s="281" t="s">
        <v>293</v>
      </c>
      <c r="S68" s="67"/>
    </row>
    <row r="69" spans="1:19" ht="12" customHeight="1" x14ac:dyDescent="0.25">
      <c r="A69" s="73"/>
      <c r="B69" s="67" t="s">
        <v>56</v>
      </c>
      <c r="C69" s="67" t="s">
        <v>73</v>
      </c>
      <c r="D69" s="67" t="s">
        <v>294</v>
      </c>
      <c r="E69" s="70">
        <v>51737</v>
      </c>
      <c r="F69" s="279">
        <v>2011</v>
      </c>
      <c r="G69" s="280">
        <v>1</v>
      </c>
      <c r="H69" s="281">
        <v>21</v>
      </c>
      <c r="S69" s="67"/>
    </row>
    <row r="70" spans="1:19" ht="12" customHeight="1" x14ac:dyDescent="0.25">
      <c r="A70" s="73"/>
      <c r="B70" s="67" t="s">
        <v>56</v>
      </c>
      <c r="C70" s="67" t="s">
        <v>73</v>
      </c>
      <c r="D70" s="67" t="s">
        <v>85</v>
      </c>
      <c r="E70" s="70">
        <v>47036</v>
      </c>
      <c r="F70" s="279">
        <v>2005</v>
      </c>
      <c r="G70" s="280">
        <v>1</v>
      </c>
      <c r="H70" s="281" t="s">
        <v>289</v>
      </c>
      <c r="S70" s="67"/>
    </row>
    <row r="71" spans="1:19" ht="12" customHeight="1" x14ac:dyDescent="0.25">
      <c r="A71" s="73"/>
      <c r="B71" s="67" t="s">
        <v>56</v>
      </c>
      <c r="C71" s="67" t="s">
        <v>73</v>
      </c>
      <c r="D71" s="67" t="s">
        <v>107</v>
      </c>
      <c r="E71" s="70">
        <v>49842</v>
      </c>
      <c r="F71" s="279">
        <v>2015</v>
      </c>
      <c r="G71" s="280">
        <v>1</v>
      </c>
      <c r="H71" s="281">
        <v>30</v>
      </c>
      <c r="S71" s="67"/>
    </row>
    <row r="72" spans="1:19" ht="12" customHeight="1" x14ac:dyDescent="0.25">
      <c r="A72" s="73"/>
      <c r="B72" s="67" t="s">
        <v>56</v>
      </c>
      <c r="C72" s="67" t="s">
        <v>73</v>
      </c>
      <c r="D72" s="67" t="s">
        <v>109</v>
      </c>
      <c r="E72" s="70">
        <v>49842</v>
      </c>
      <c r="F72" s="279">
        <v>2015</v>
      </c>
      <c r="G72" s="280">
        <v>1</v>
      </c>
      <c r="H72" s="281">
        <v>30</v>
      </c>
      <c r="S72" s="67"/>
    </row>
    <row r="73" spans="1:19" ht="12" customHeight="1" x14ac:dyDescent="0.25">
      <c r="A73" s="73"/>
      <c r="B73" s="67" t="s">
        <v>56</v>
      </c>
      <c r="C73" s="67" t="s">
        <v>73</v>
      </c>
      <c r="D73" s="67" t="s">
        <v>108</v>
      </c>
      <c r="E73" s="70">
        <v>49842</v>
      </c>
      <c r="F73" s="279">
        <v>2015</v>
      </c>
      <c r="G73" s="280">
        <v>1</v>
      </c>
      <c r="H73" s="281">
        <v>30</v>
      </c>
      <c r="S73" s="67"/>
    </row>
    <row r="74" spans="1:19" ht="12" customHeight="1" x14ac:dyDescent="0.25">
      <c r="A74" s="73"/>
      <c r="B74" s="67" t="s">
        <v>56</v>
      </c>
      <c r="C74" s="67" t="s">
        <v>73</v>
      </c>
      <c r="D74" s="67" t="s">
        <v>295</v>
      </c>
      <c r="E74" s="70">
        <v>49842</v>
      </c>
      <c r="F74" s="279">
        <v>2015</v>
      </c>
      <c r="G74" s="280">
        <v>1</v>
      </c>
      <c r="H74" s="281">
        <v>30</v>
      </c>
      <c r="S74" s="67"/>
    </row>
    <row r="75" spans="1:19" ht="12" customHeight="1" x14ac:dyDescent="0.25">
      <c r="A75" s="73"/>
      <c r="B75" s="67" t="s">
        <v>56</v>
      </c>
      <c r="C75" s="67" t="s">
        <v>73</v>
      </c>
      <c r="D75" s="67" t="s">
        <v>296</v>
      </c>
      <c r="E75" s="70">
        <v>49842</v>
      </c>
      <c r="F75" s="279">
        <v>2015</v>
      </c>
      <c r="G75" s="280">
        <v>1</v>
      </c>
      <c r="H75" s="281">
        <v>30</v>
      </c>
      <c r="S75" s="67"/>
    </row>
    <row r="76" spans="1:19" ht="12" customHeight="1" x14ac:dyDescent="0.25">
      <c r="A76" s="73"/>
      <c r="B76" s="67" t="s">
        <v>56</v>
      </c>
      <c r="C76" s="67" t="s">
        <v>73</v>
      </c>
      <c r="D76" s="67" t="s">
        <v>110</v>
      </c>
      <c r="E76" s="70">
        <v>49842</v>
      </c>
      <c r="F76" s="279">
        <v>2015</v>
      </c>
      <c r="G76" s="280">
        <v>1</v>
      </c>
      <c r="H76" s="281">
        <v>30</v>
      </c>
      <c r="S76" s="67"/>
    </row>
    <row r="77" spans="1:19" ht="12" customHeight="1" x14ac:dyDescent="0.25">
      <c r="A77" s="73"/>
      <c r="B77" s="67" t="s">
        <v>56</v>
      </c>
      <c r="C77" s="67" t="s">
        <v>73</v>
      </c>
      <c r="D77" s="67" t="s">
        <v>77</v>
      </c>
      <c r="E77" s="70">
        <v>45950</v>
      </c>
      <c r="F77" s="279">
        <v>2003</v>
      </c>
      <c r="G77" s="280">
        <v>1</v>
      </c>
      <c r="H77" s="281" t="s">
        <v>287</v>
      </c>
      <c r="S77" s="67"/>
    </row>
    <row r="78" spans="1:19" ht="12" customHeight="1" x14ac:dyDescent="0.25">
      <c r="A78" s="73"/>
      <c r="B78" s="67" t="s">
        <v>56</v>
      </c>
      <c r="C78" s="67" t="s">
        <v>73</v>
      </c>
      <c r="D78" s="67" t="s">
        <v>297</v>
      </c>
      <c r="E78" s="70">
        <v>49999</v>
      </c>
      <c r="F78" s="279">
        <v>2019</v>
      </c>
      <c r="G78" s="280">
        <v>1</v>
      </c>
      <c r="H78" s="281">
        <v>33</v>
      </c>
      <c r="S78" s="67"/>
    </row>
    <row r="79" spans="1:19" ht="12" customHeight="1" x14ac:dyDescent="0.25">
      <c r="A79" s="73"/>
      <c r="B79" s="67" t="s">
        <v>56</v>
      </c>
      <c r="C79" s="67" t="s">
        <v>73</v>
      </c>
      <c r="D79" s="67" t="s">
        <v>162</v>
      </c>
      <c r="E79" s="70">
        <v>49999</v>
      </c>
      <c r="F79" s="279">
        <v>2017</v>
      </c>
      <c r="G79" s="280">
        <v>1</v>
      </c>
      <c r="H79" s="281">
        <v>29</v>
      </c>
      <c r="S79" s="67"/>
    </row>
    <row r="80" spans="1:19" ht="12" customHeight="1" x14ac:dyDescent="0.25">
      <c r="A80" s="73"/>
      <c r="B80" s="67" t="s">
        <v>56</v>
      </c>
      <c r="C80" s="67" t="s">
        <v>73</v>
      </c>
      <c r="D80" s="67" t="s">
        <v>163</v>
      </c>
      <c r="E80" s="70">
        <v>49999</v>
      </c>
      <c r="F80" s="279">
        <v>2017</v>
      </c>
      <c r="G80" s="280">
        <v>1</v>
      </c>
      <c r="H80" s="281">
        <v>29</v>
      </c>
      <c r="S80" s="67"/>
    </row>
    <row r="81" spans="1:19" ht="12" customHeight="1" x14ac:dyDescent="0.25">
      <c r="A81" s="73"/>
      <c r="B81" s="67" t="s">
        <v>56</v>
      </c>
      <c r="C81" s="67" t="s">
        <v>73</v>
      </c>
      <c r="D81" s="67" t="s">
        <v>298</v>
      </c>
      <c r="E81" s="70">
        <v>49999</v>
      </c>
      <c r="F81" s="279">
        <v>2019</v>
      </c>
      <c r="G81" s="280">
        <v>1</v>
      </c>
      <c r="H81" s="281">
        <v>33</v>
      </c>
      <c r="S81" s="67"/>
    </row>
    <row r="82" spans="1:19" ht="12" customHeight="1" x14ac:dyDescent="0.25">
      <c r="A82" s="73"/>
      <c r="B82" s="67" t="s">
        <v>56</v>
      </c>
      <c r="C82" s="67" t="s">
        <v>73</v>
      </c>
      <c r="D82" s="67" t="s">
        <v>299</v>
      </c>
      <c r="E82" s="70">
        <v>49999</v>
      </c>
      <c r="F82" s="279">
        <v>2019</v>
      </c>
      <c r="G82" s="280">
        <v>1</v>
      </c>
      <c r="H82" s="281">
        <v>33</v>
      </c>
      <c r="S82" s="67"/>
    </row>
    <row r="83" spans="1:19" ht="12" customHeight="1" x14ac:dyDescent="0.25">
      <c r="A83" s="73"/>
      <c r="B83" s="67" t="s">
        <v>56</v>
      </c>
      <c r="C83" s="67" t="s">
        <v>73</v>
      </c>
      <c r="D83" s="67" t="s">
        <v>300</v>
      </c>
      <c r="E83" s="70">
        <v>49999</v>
      </c>
      <c r="F83" s="279">
        <v>2019</v>
      </c>
      <c r="G83" s="280">
        <v>1</v>
      </c>
      <c r="H83" s="281">
        <v>33</v>
      </c>
      <c r="S83" s="67"/>
    </row>
    <row r="84" spans="1:19" ht="12" customHeight="1" x14ac:dyDescent="0.25">
      <c r="A84" s="73"/>
      <c r="B84" s="67" t="s">
        <v>56</v>
      </c>
      <c r="C84" s="67" t="s">
        <v>73</v>
      </c>
      <c r="D84" s="67" t="s">
        <v>301</v>
      </c>
      <c r="E84" s="70">
        <v>49999</v>
      </c>
      <c r="F84" s="279">
        <v>2019</v>
      </c>
      <c r="G84" s="280">
        <v>1</v>
      </c>
      <c r="H84" s="281">
        <v>33</v>
      </c>
      <c r="S84" s="67"/>
    </row>
    <row r="85" spans="1:19" ht="12" customHeight="1" x14ac:dyDescent="0.25">
      <c r="A85" s="73"/>
      <c r="B85" s="67" t="s">
        <v>56</v>
      </c>
      <c r="C85" s="67" t="s">
        <v>73</v>
      </c>
      <c r="D85" s="67" t="s">
        <v>237</v>
      </c>
      <c r="E85" s="70">
        <v>45990</v>
      </c>
      <c r="F85" s="279">
        <v>2002</v>
      </c>
      <c r="G85" s="280">
        <v>1</v>
      </c>
      <c r="H85" s="281" t="s">
        <v>288</v>
      </c>
      <c r="S85" s="67"/>
    </row>
    <row r="86" spans="1:19" ht="12" customHeight="1" x14ac:dyDescent="0.25">
      <c r="A86" s="73"/>
      <c r="B86" s="67"/>
      <c r="C86" s="67"/>
      <c r="D86" s="67"/>
      <c r="E86" s="70"/>
      <c r="F86" s="279"/>
      <c r="G86" s="280"/>
      <c r="H86" s="281"/>
      <c r="S86" s="67"/>
    </row>
    <row r="87" spans="1:19" ht="12" customHeight="1" x14ac:dyDescent="0.25">
      <c r="A87" s="73"/>
      <c r="B87" s="67" t="s">
        <v>56</v>
      </c>
      <c r="C87" s="67" t="s">
        <v>117</v>
      </c>
      <c r="D87" s="67" t="s">
        <v>302</v>
      </c>
      <c r="E87" s="70">
        <v>37178</v>
      </c>
      <c r="F87" s="279">
        <v>2004</v>
      </c>
      <c r="G87" s="280">
        <v>1</v>
      </c>
      <c r="H87" s="281">
        <v>9</v>
      </c>
      <c r="S87" s="67"/>
    </row>
    <row r="88" spans="1:19" ht="12" customHeight="1" x14ac:dyDescent="0.25">
      <c r="A88" s="73"/>
      <c r="B88" s="67" t="s">
        <v>56</v>
      </c>
      <c r="C88" s="67" t="s">
        <v>117</v>
      </c>
      <c r="D88" s="67" t="s">
        <v>112</v>
      </c>
      <c r="E88" s="70">
        <v>36207</v>
      </c>
      <c r="F88" s="279">
        <v>2009</v>
      </c>
      <c r="G88" s="280">
        <v>1</v>
      </c>
      <c r="H88" s="281" t="s">
        <v>291</v>
      </c>
      <c r="S88" s="67"/>
    </row>
    <row r="89" spans="1:19" ht="12" customHeight="1" x14ac:dyDescent="0.25">
      <c r="A89" s="73"/>
      <c r="B89" s="67" t="s">
        <v>56</v>
      </c>
      <c r="C89" s="67" t="s">
        <v>117</v>
      </c>
      <c r="D89" s="67" t="s">
        <v>111</v>
      </c>
      <c r="E89" s="70">
        <v>37383</v>
      </c>
      <c r="F89" s="279">
        <v>2005</v>
      </c>
      <c r="G89" s="280">
        <v>1</v>
      </c>
      <c r="H89" s="281" t="s">
        <v>290</v>
      </c>
      <c r="S89" s="67"/>
    </row>
    <row r="90" spans="1:19" ht="12" customHeight="1" x14ac:dyDescent="0.25">
      <c r="A90" s="73"/>
      <c r="B90" s="67"/>
      <c r="C90" s="67"/>
      <c r="D90" s="67"/>
      <c r="E90" s="70"/>
      <c r="F90" s="279"/>
      <c r="G90" s="280"/>
      <c r="H90" s="281"/>
      <c r="J90" s="71"/>
      <c r="K90" s="72"/>
      <c r="S90" s="67"/>
    </row>
    <row r="91" spans="1:19" ht="12" customHeight="1" x14ac:dyDescent="0.25">
      <c r="A91" s="73"/>
      <c r="B91" s="282" t="s">
        <v>303</v>
      </c>
      <c r="C91" s="67"/>
      <c r="D91" s="67"/>
      <c r="E91" s="70"/>
      <c r="F91" s="279"/>
      <c r="G91" s="280"/>
      <c r="H91" s="281"/>
      <c r="J91" s="71"/>
      <c r="K91" s="72"/>
      <c r="S91" s="67"/>
    </row>
    <row r="92" spans="1:19" ht="12" customHeight="1" x14ac:dyDescent="0.25">
      <c r="A92" s="73"/>
      <c r="B92" s="282" t="s">
        <v>309</v>
      </c>
      <c r="C92" s="67"/>
      <c r="D92" s="67"/>
      <c r="E92" s="70"/>
      <c r="F92" s="279"/>
      <c r="G92" s="280"/>
      <c r="H92" s="281"/>
      <c r="J92" s="71"/>
      <c r="K92" s="72"/>
      <c r="S92" s="67"/>
    </row>
    <row r="93" spans="1:19" ht="12" customHeight="1" x14ac:dyDescent="0.25">
      <c r="A93" s="73"/>
      <c r="B93" s="282" t="s">
        <v>304</v>
      </c>
      <c r="C93" s="67"/>
      <c r="D93" s="67"/>
      <c r="E93" s="70"/>
      <c r="F93" s="279"/>
      <c r="G93" s="280"/>
      <c r="H93" s="281"/>
      <c r="J93" s="71"/>
      <c r="K93" s="72"/>
      <c r="S93" s="67"/>
    </row>
    <row r="94" spans="1:19" ht="12" customHeight="1" x14ac:dyDescent="0.25">
      <c r="A94" s="73"/>
      <c r="B94" s="67"/>
      <c r="C94" s="67"/>
      <c r="D94" s="67"/>
      <c r="E94" s="70"/>
      <c r="F94" s="279"/>
      <c r="G94" s="280"/>
      <c r="H94" s="281"/>
      <c r="J94" s="71"/>
      <c r="K94" s="72"/>
      <c r="S94" s="67"/>
    </row>
    <row r="95" spans="1:19" ht="12" customHeight="1" x14ac:dyDescent="0.25">
      <c r="A95" s="73"/>
      <c r="B95" s="67"/>
      <c r="C95" s="67"/>
      <c r="D95" s="67"/>
      <c r="E95" s="70"/>
      <c r="F95" s="279"/>
      <c r="G95" s="280"/>
      <c r="H95" s="281"/>
      <c r="J95" s="71"/>
      <c r="K95" s="72"/>
      <c r="S95" s="67"/>
    </row>
    <row r="96" spans="1:19" ht="12" customHeight="1" x14ac:dyDescent="0.25">
      <c r="A96" s="73"/>
      <c r="B96" s="67"/>
      <c r="C96" s="67"/>
      <c r="D96" s="67"/>
      <c r="E96" s="70"/>
      <c r="F96" s="279"/>
      <c r="G96" s="280"/>
      <c r="H96" s="281"/>
      <c r="J96" s="71"/>
      <c r="K96" s="72"/>
      <c r="S96" s="67"/>
    </row>
    <row r="97" spans="1:19" ht="12" customHeight="1" x14ac:dyDescent="0.25">
      <c r="A97" s="73"/>
      <c r="B97" s="67"/>
      <c r="C97" s="67"/>
      <c r="D97" s="67"/>
      <c r="E97" s="70"/>
      <c r="F97" s="279"/>
      <c r="G97" s="280"/>
      <c r="H97" s="281"/>
      <c r="J97" s="71"/>
      <c r="K97" s="72"/>
      <c r="S97" s="67"/>
    </row>
    <row r="98" spans="1:19" ht="12" customHeight="1" x14ac:dyDescent="0.25">
      <c r="A98" s="73"/>
      <c r="B98" s="67"/>
      <c r="C98" s="67"/>
      <c r="D98" s="67"/>
      <c r="E98" s="70"/>
      <c r="F98" s="279"/>
      <c r="G98" s="280"/>
      <c r="H98" s="281"/>
      <c r="J98" s="71"/>
      <c r="K98" s="72"/>
      <c r="S98" s="67"/>
    </row>
    <row r="99" spans="1:19" ht="12" customHeight="1" x14ac:dyDescent="0.25">
      <c r="A99" s="73"/>
      <c r="B99" s="67"/>
      <c r="C99" s="67"/>
      <c r="D99" s="67"/>
      <c r="E99" s="70"/>
      <c r="F99" s="279"/>
      <c r="G99" s="280"/>
      <c r="H99" s="281"/>
      <c r="J99" s="71"/>
      <c r="K99" s="72"/>
      <c r="S99" s="67"/>
    </row>
    <row r="100" spans="1:19" x14ac:dyDescent="0.25">
      <c r="C100" s="67"/>
      <c r="E100" s="68"/>
      <c r="F100" s="68"/>
      <c r="G100" s="69"/>
      <c r="H100" s="67"/>
      <c r="S100" s="67"/>
    </row>
    <row r="101" spans="1:19" x14ac:dyDescent="0.25">
      <c r="C101" s="67"/>
      <c r="E101" s="68"/>
      <c r="F101" s="68"/>
      <c r="G101" s="69"/>
      <c r="H101" s="67"/>
    </row>
    <row r="102" spans="1:19" x14ac:dyDescent="0.25">
      <c r="C102" s="67"/>
      <c r="E102" s="68"/>
      <c r="F102" s="68"/>
      <c r="G102" s="69"/>
      <c r="H102" s="67"/>
    </row>
    <row r="103" spans="1:19" x14ac:dyDescent="0.25">
      <c r="C103" s="67"/>
      <c r="E103" s="68"/>
      <c r="F103" s="68"/>
      <c r="G103" s="69"/>
      <c r="H103" s="67"/>
    </row>
    <row r="104" spans="1:19" x14ac:dyDescent="0.25">
      <c r="C104" s="67"/>
      <c r="E104" s="68"/>
      <c r="F104" s="68"/>
      <c r="G104" s="69"/>
      <c r="H104" s="67"/>
    </row>
    <row r="105" spans="1:19" x14ac:dyDescent="0.25">
      <c r="C105" s="67"/>
      <c r="E105" s="68"/>
      <c r="F105" s="68"/>
      <c r="G105" s="69"/>
      <c r="H105" s="67"/>
      <c r="I105" s="74"/>
    </row>
    <row r="106" spans="1:19" x14ac:dyDescent="0.25">
      <c r="C106" s="67"/>
      <c r="E106" s="68"/>
      <c r="F106" s="68"/>
      <c r="G106" s="69"/>
      <c r="H106" s="67"/>
      <c r="I106" s="74"/>
    </row>
  </sheetData>
  <mergeCells count="1">
    <mergeCell ref="H8:H9"/>
  </mergeCells>
  <pageMargins left="0.7" right="0.7" top="0.75" bottom="0.75" header="0.3" footer="0.3"/>
  <pageSetup paperSize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096AA-763E-49C2-A4F0-C74B9FD9A721}">
  <dimension ref="B2:I22"/>
  <sheetViews>
    <sheetView showGridLines="0" workbookViewId="0">
      <selection activeCell="F22" sqref="F22"/>
    </sheetView>
  </sheetViews>
  <sheetFormatPr defaultRowHeight="15" x14ac:dyDescent="0.25"/>
  <cols>
    <col min="2" max="2" width="48.85546875" bestFit="1" customWidth="1"/>
    <col min="3" max="3" width="27" bestFit="1" customWidth="1"/>
    <col min="4" max="6" width="23.5703125" bestFit="1" customWidth="1"/>
    <col min="7" max="7" width="32" bestFit="1" customWidth="1"/>
  </cols>
  <sheetData>
    <row r="2" spans="2:9" ht="15.75" x14ac:dyDescent="0.25">
      <c r="B2" s="180" t="s">
        <v>330</v>
      </c>
      <c r="C2" s="112"/>
      <c r="D2" s="112"/>
      <c r="E2" s="112"/>
      <c r="F2" s="112"/>
      <c r="G2" s="112"/>
    </row>
    <row r="3" spans="2:9" ht="15.75" thickBot="1" x14ac:dyDescent="0.3">
      <c r="B3" s="160"/>
      <c r="C3" s="161"/>
      <c r="D3" s="161"/>
      <c r="E3" s="161"/>
      <c r="F3" s="161"/>
      <c r="G3" s="161"/>
      <c r="H3" s="112"/>
      <c r="I3" s="112"/>
    </row>
    <row r="4" spans="2:9" x14ac:dyDescent="0.25">
      <c r="B4" s="324"/>
      <c r="C4" s="325"/>
      <c r="D4" s="325"/>
      <c r="E4" s="325"/>
      <c r="F4" s="325"/>
      <c r="G4" s="325"/>
      <c r="H4" s="112"/>
      <c r="I4" s="112"/>
    </row>
    <row r="5" spans="2:9" x14ac:dyDescent="0.25">
      <c r="B5" s="323"/>
      <c r="C5" s="326" t="s">
        <v>310</v>
      </c>
      <c r="D5" s="326" t="s">
        <v>311</v>
      </c>
      <c r="E5" s="326" t="s">
        <v>325</v>
      </c>
      <c r="F5" s="326" t="s">
        <v>324</v>
      </c>
      <c r="G5" s="326" t="s">
        <v>323</v>
      </c>
      <c r="H5" s="112"/>
      <c r="I5" s="112"/>
    </row>
    <row r="6" spans="2:9" x14ac:dyDescent="0.25">
      <c r="B6" s="327" t="s">
        <v>329</v>
      </c>
      <c r="C6" s="327" t="s">
        <v>333</v>
      </c>
      <c r="D6" s="327" t="s">
        <v>315</v>
      </c>
      <c r="E6" s="335" t="s">
        <v>359</v>
      </c>
      <c r="F6" s="327" t="s">
        <v>328</v>
      </c>
      <c r="G6" s="327" t="s">
        <v>358</v>
      </c>
    </row>
    <row r="7" spans="2:9" x14ac:dyDescent="0.25">
      <c r="B7" s="327" t="s">
        <v>354</v>
      </c>
      <c r="C7" s="327" t="s">
        <v>333</v>
      </c>
      <c r="D7" s="327" t="s">
        <v>315</v>
      </c>
      <c r="E7" s="327" t="s">
        <v>355</v>
      </c>
      <c r="F7" s="327" t="s">
        <v>356</v>
      </c>
      <c r="G7" s="327" t="s">
        <v>357</v>
      </c>
    </row>
    <row r="8" spans="2:9" x14ac:dyDescent="0.25">
      <c r="B8" s="327" t="s">
        <v>331</v>
      </c>
      <c r="C8" s="327" t="s">
        <v>332</v>
      </c>
      <c r="D8" s="327"/>
      <c r="E8" s="327"/>
      <c r="F8" s="327"/>
      <c r="G8" s="327"/>
    </row>
    <row r="9" spans="2:9" x14ac:dyDescent="0.25">
      <c r="B9" s="327" t="s">
        <v>326</v>
      </c>
      <c r="C9" s="327" t="s">
        <v>317</v>
      </c>
      <c r="D9" s="327"/>
      <c r="E9" s="327"/>
      <c r="F9" s="327"/>
      <c r="G9" s="327"/>
    </row>
    <row r="10" spans="2:9" x14ac:dyDescent="0.25">
      <c r="B10" s="327" t="s">
        <v>312</v>
      </c>
      <c r="C10" s="327">
        <v>26</v>
      </c>
      <c r="D10" s="327">
        <v>19</v>
      </c>
      <c r="E10" s="327">
        <v>25</v>
      </c>
      <c r="F10" s="327">
        <v>4</v>
      </c>
      <c r="G10" s="327">
        <v>2</v>
      </c>
    </row>
    <row r="11" spans="2:9" x14ac:dyDescent="0.25">
      <c r="B11" s="327" t="s">
        <v>313</v>
      </c>
      <c r="C11" s="328">
        <v>46053</v>
      </c>
      <c r="D11" s="328">
        <v>45693</v>
      </c>
      <c r="E11" s="328">
        <v>46188</v>
      </c>
      <c r="F11" s="328">
        <v>47813</v>
      </c>
      <c r="G11" s="328">
        <v>48304</v>
      </c>
    </row>
    <row r="12" spans="2:9" x14ac:dyDescent="0.25">
      <c r="B12" s="327" t="s">
        <v>314</v>
      </c>
      <c r="C12" s="329">
        <v>2.2499999999999999E-2</v>
      </c>
      <c r="D12" s="329">
        <v>3.15E-2</v>
      </c>
      <c r="E12" s="329">
        <v>2.5000000000000001E-2</v>
      </c>
      <c r="F12" s="329">
        <v>2.2499999999999999E-2</v>
      </c>
      <c r="G12" s="329">
        <v>1.7500000000000002E-2</v>
      </c>
    </row>
    <row r="13" spans="2:9" x14ac:dyDescent="0.25">
      <c r="B13" s="327" t="s">
        <v>318</v>
      </c>
      <c r="C13" s="327" t="s">
        <v>316</v>
      </c>
      <c r="D13" s="327" t="s">
        <v>316</v>
      </c>
      <c r="E13" s="327" t="s">
        <v>316</v>
      </c>
      <c r="F13" s="327" t="s">
        <v>316</v>
      </c>
      <c r="G13" s="327" t="s">
        <v>327</v>
      </c>
    </row>
    <row r="15" spans="2:9" x14ac:dyDescent="0.25">
      <c r="B15" s="331" t="s">
        <v>353</v>
      </c>
    </row>
    <row r="16" spans="2:9" x14ac:dyDescent="0.25">
      <c r="B16" s="331" t="s">
        <v>335</v>
      </c>
      <c r="C16" s="334" t="s">
        <v>336</v>
      </c>
      <c r="D16" s="334" t="s">
        <v>340</v>
      </c>
      <c r="E16" s="334" t="s">
        <v>343</v>
      </c>
      <c r="F16" s="334" t="s">
        <v>347</v>
      </c>
      <c r="G16" s="334" t="s">
        <v>350</v>
      </c>
      <c r="H16" s="332"/>
    </row>
    <row r="17" spans="2:7" x14ac:dyDescent="0.25">
      <c r="B17" s="331">
        <v>2021</v>
      </c>
      <c r="C17" s="334" t="s">
        <v>336</v>
      </c>
      <c r="D17" s="334" t="s">
        <v>341</v>
      </c>
      <c r="E17" s="334" t="s">
        <v>344</v>
      </c>
      <c r="F17" s="334" t="s">
        <v>348</v>
      </c>
      <c r="G17" s="334" t="s">
        <v>351</v>
      </c>
    </row>
    <row r="18" spans="2:7" x14ac:dyDescent="0.25">
      <c r="B18" s="331">
        <v>2022</v>
      </c>
      <c r="C18" s="334" t="s">
        <v>336</v>
      </c>
      <c r="D18" s="334" t="s">
        <v>341</v>
      </c>
      <c r="E18" s="334" t="s">
        <v>341</v>
      </c>
      <c r="F18" s="334" t="s">
        <v>348</v>
      </c>
      <c r="G18" s="334" t="s">
        <v>351</v>
      </c>
    </row>
    <row r="19" spans="2:7" x14ac:dyDescent="0.25">
      <c r="B19" s="331">
        <v>2023</v>
      </c>
      <c r="C19" s="334" t="s">
        <v>336</v>
      </c>
      <c r="D19" s="334" t="s">
        <v>341</v>
      </c>
      <c r="E19" s="334" t="s">
        <v>345</v>
      </c>
      <c r="F19" s="334" t="s">
        <v>348</v>
      </c>
      <c r="G19" s="334" t="s">
        <v>351</v>
      </c>
    </row>
    <row r="20" spans="2:7" x14ac:dyDescent="0.25">
      <c r="B20" s="331">
        <v>2024</v>
      </c>
      <c r="C20" s="334" t="s">
        <v>337</v>
      </c>
      <c r="D20" s="334" t="s">
        <v>341</v>
      </c>
      <c r="E20" s="334" t="s">
        <v>345</v>
      </c>
      <c r="F20" s="334" t="s">
        <v>348</v>
      </c>
      <c r="G20" s="334" t="s">
        <v>351</v>
      </c>
    </row>
    <row r="21" spans="2:7" x14ac:dyDescent="0.25">
      <c r="B21" s="331">
        <v>2025</v>
      </c>
      <c r="C21" s="334" t="s">
        <v>338</v>
      </c>
      <c r="D21" s="334" t="s">
        <v>342</v>
      </c>
      <c r="E21" s="334" t="s">
        <v>345</v>
      </c>
      <c r="F21" s="334" t="s">
        <v>348</v>
      </c>
      <c r="G21" s="334" t="s">
        <v>351</v>
      </c>
    </row>
    <row r="22" spans="2:7" x14ac:dyDescent="0.25">
      <c r="B22" s="333" t="s">
        <v>334</v>
      </c>
      <c r="C22" s="334" t="s">
        <v>339</v>
      </c>
      <c r="D22" s="334"/>
      <c r="E22" s="334" t="s">
        <v>346</v>
      </c>
      <c r="F22" s="334" t="s">
        <v>349</v>
      </c>
      <c r="G22" s="334" t="s">
        <v>352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Key figures</vt:lpstr>
      <vt:lpstr>P&amp;L</vt:lpstr>
      <vt:lpstr>Coverage</vt:lpstr>
      <vt:lpstr>Segment details</vt:lpstr>
      <vt:lpstr>Fleet overview</vt:lpstr>
      <vt:lpstr>Balance</vt:lpstr>
      <vt:lpstr>Cash flow</vt:lpstr>
      <vt:lpstr>Fleet list as of 31 Dec 2019</vt:lpstr>
      <vt:lpstr>Debt facility overview</vt:lpstr>
      <vt:lpstr>'Cash flow'!_15PENGE_1</vt:lpstr>
      <vt:lpstr>Balance!BALAKT</vt:lpstr>
      <vt:lpstr>Balance!BALPAS</vt:lpstr>
      <vt:lpstr>Balance!Print_Area</vt:lpstr>
      <vt:lpstr>'Cash flow'!Print_Area</vt:lpstr>
      <vt:lpstr>'P&amp;L'!Print_Area</vt:lpstr>
      <vt:lpstr>'P&amp;L'!RESOPG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Bendixen</dc:creator>
  <cp:lastModifiedBy>Mark Meyer Poulsen</cp:lastModifiedBy>
  <dcterms:created xsi:type="dcterms:W3CDTF">2017-03-09T08:02:43Z</dcterms:created>
  <dcterms:modified xsi:type="dcterms:W3CDTF">2020-03-11T08:11:12Z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