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60" windowWidth="19440" windowHeight="12840"/>
  </bookViews>
  <sheets>
    <sheet name="IP Calculator" sheetId="7" r:id="rId1"/>
    <sheet name="IP Example" sheetId="5" r:id="rId2"/>
  </sheets>
  <calcPr calcId="125725"/>
</workbook>
</file>

<file path=xl/calcChain.xml><?xml version="1.0" encoding="utf-8"?>
<calcChain xmlns="http://schemas.openxmlformats.org/spreadsheetml/2006/main">
  <c r="B18" i="5"/>
  <c r="F18" s="1"/>
  <c r="B15" i="7"/>
  <c r="F15" s="1"/>
  <c r="B14"/>
  <c r="F14" s="1"/>
  <c r="B9"/>
  <c r="J16"/>
  <c r="J19" i="5"/>
  <c r="F17"/>
  <c r="B12"/>
  <c r="B20" i="7" l="1"/>
  <c r="B22" s="1"/>
  <c r="F19" i="5"/>
  <c r="H18" s="1"/>
  <c r="J18" s="1"/>
  <c r="L18" s="1"/>
  <c r="B23"/>
  <c r="B25" s="1"/>
  <c r="F16" i="7"/>
  <c r="H14" l="1"/>
  <c r="J14" s="1"/>
  <c r="L14" s="1"/>
  <c r="H15"/>
  <c r="J15" s="1"/>
  <c r="L15" s="1"/>
  <c r="B23" s="1"/>
  <c r="B24" s="1"/>
  <c r="H16"/>
  <c r="H19" i="5"/>
  <c r="H17"/>
  <c r="J17" s="1"/>
  <c r="L17" s="1"/>
  <c r="B26"/>
  <c r="B27" s="1"/>
</calcChain>
</file>

<file path=xl/sharedStrings.xml><?xml version="1.0" encoding="utf-8"?>
<sst xmlns="http://schemas.openxmlformats.org/spreadsheetml/2006/main" count="66" uniqueCount="34">
  <si>
    <t>Cost Basis Calculator</t>
  </si>
  <si>
    <t># of Shares Owned</t>
  </si>
  <si>
    <t>Implied per share Cost Basis</t>
  </si>
  <si>
    <t>Total</t>
  </si>
  <si>
    <t>Percentage of FMV</t>
  </si>
  <si>
    <t>Allocated Cost Basis</t>
  </si>
  <si>
    <t>Cost Basis per Share</t>
  </si>
  <si>
    <t>Cost Basis Calculation</t>
  </si>
  <si>
    <t>Cash Received In Lieu of Fractional Share</t>
  </si>
  <si>
    <t>Cost Basis of Fractional Share</t>
  </si>
  <si>
    <t>Gain/(Loss) on Sale of Fractional Share</t>
  </si>
  <si>
    <t>Input into shaded cells:</t>
  </si>
  <si>
    <r>
      <t>Sale Price of Fractional Share</t>
    </r>
    <r>
      <rPr>
        <vertAlign val="superscript"/>
        <sz val="11"/>
        <color indexed="8"/>
        <rFont val="Verdana"/>
        <family val="2"/>
      </rPr>
      <t>(1)</t>
    </r>
  </si>
  <si>
    <t>EXAMPLE:</t>
  </si>
  <si>
    <t>holder would otherwise be entitled to receive) to each holder who otherwise would have been entitled to receive a fractional share in the Distribution.</t>
  </si>
  <si>
    <t>If you held 1000 shares of IP on July 1, 2014 that you originally purchased for $30.00 per share, you would complete the calculator as follows:</t>
  </si>
  <si>
    <t># of IP Shares Owned on July 1, 2014</t>
  </si>
  <si>
    <t>Aggregate Cost Basis of IP Shares Owned</t>
  </si>
  <si>
    <t>Enter the number of shares of IP owned here</t>
  </si>
  <si>
    <t>Enter the aggregate cost basis of those IP shares here</t>
  </si>
  <si>
    <t>NYSE Closing Price (7/1/2014)</t>
  </si>
  <si>
    <t>Fair Market Value (7/1/2014)</t>
  </si>
  <si>
    <t>International Paper Company "When Issued" Common Stock (IP-W)</t>
  </si>
  <si>
    <t>Veritiv Corporation "When Issued" Common Stock (VRTV-W)</t>
  </si>
  <si>
    <t>VRTV Fractional Share Treatment</t>
  </si>
  <si>
    <t>Fractional Shares of VRTV From Spin-off</t>
  </si>
  <si>
    <t xml:space="preserve">(1) In accordance with the Contribution and Distribution Agreement, the distribution agent aggregated all fractional shares into whole shares, sold the whole shares in the </t>
  </si>
  <si>
    <t xml:space="preserve">This International Paper Company cost basis calculator is intended for informational purposes only.  The information provided by this cost basis calculator does not </t>
  </si>
  <si>
    <t>purport to be complete or to describe the consequences that apply to particular categories of International Paper Company shareholders (for example, shareholders</t>
  </si>
  <si>
    <t xml:space="preserve">who did not hold their shares of International Paper Company common stock continuously from the record date until the time of the distribution, who sold shares of Veritiv </t>
  </si>
  <si>
    <t xml:space="preserve">Corporation common stock or who acquired blocks of International Paper Company common stock at different times and prices).  International Paper Company shareholders  </t>
  </si>
  <si>
    <t>are encouraged to consult with their tax advisors for questions on their particular circumstances and their own specific tax position. </t>
  </si>
  <si>
    <t>A</t>
  </si>
  <si>
    <t>open market at the prevailing market prices (which was $35.9931) and distributed the aggregate cash proceeds of the sales pro rata (based on the fractional share such</t>
  </si>
</sst>
</file>

<file path=xl/styles.xml><?xml version="1.0" encoding="utf-8"?>
<styleSheet xmlns="http://schemas.openxmlformats.org/spreadsheetml/2006/main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00_);_(* \(#,##0.000\);_(* &quot;-&quot;??_);_(@_)"/>
    <numFmt numFmtId="166" formatCode="0.0%"/>
    <numFmt numFmtId="167" formatCode="_(&quot;$&quot;\ #,##0.00_);_(&quot;$&quot;\ \(#,##0.00\);_(* &quot;-&quot;_);_(@_)"/>
    <numFmt numFmtId="168" formatCode="_(&quot;$&quot;\ #,##0.000_);_(&quot;$&quot;\ \(#,##0.000\);_(* &quot;-&quot;_);_(@_)"/>
    <numFmt numFmtId="169" formatCode="#,##0.000000_);[Red]\(#,##0.000000\)"/>
    <numFmt numFmtId="170" formatCode="0.0000%"/>
    <numFmt numFmtId="171" formatCode="0.000000%"/>
    <numFmt numFmtId="172" formatCode="#,##0.000_);[Red]\(#,##0.000\)"/>
    <numFmt numFmtId="173" formatCode="0.00000%"/>
  </numFmts>
  <fonts count="12">
    <font>
      <sz val="11"/>
      <color theme="1"/>
      <name val="Verdana"/>
      <family val="2"/>
    </font>
    <font>
      <vertAlign val="superscript"/>
      <sz val="11"/>
      <color indexed="8"/>
      <name val="Verdana"/>
      <family val="2"/>
    </font>
    <font>
      <sz val="11"/>
      <color theme="1"/>
      <name val="Verdana"/>
      <family val="2"/>
    </font>
    <font>
      <b/>
      <sz val="9"/>
      <color theme="1"/>
      <name val="Verdana"/>
      <family val="2"/>
    </font>
    <font>
      <b/>
      <sz val="11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9"/>
      <color theme="1"/>
      <name val="Verdana"/>
      <family val="2"/>
    </font>
    <font>
      <b/>
      <i/>
      <sz val="11"/>
      <color theme="1"/>
      <name val="Verdana"/>
      <family val="2"/>
    </font>
    <font>
      <b/>
      <u/>
      <sz val="11"/>
      <color theme="1"/>
      <name val="Verdana"/>
      <family val="2"/>
    </font>
    <font>
      <b/>
      <i/>
      <u/>
      <sz val="10"/>
      <color theme="1"/>
      <name val="Verdana"/>
      <family val="2"/>
    </font>
    <font>
      <sz val="48"/>
      <color theme="1"/>
      <name val="IP"/>
      <charset val="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0" applyFont="1" applyAlignment="1">
      <alignment horizontal="center" wrapText="1"/>
    </xf>
    <xf numFmtId="0" fontId="4" fillId="0" borderId="0" xfId="0" applyFont="1"/>
    <xf numFmtId="0" fontId="5" fillId="0" borderId="0" xfId="0" applyFont="1"/>
    <xf numFmtId="44" fontId="5" fillId="0" borderId="0" xfId="2" applyFont="1"/>
    <xf numFmtId="165" fontId="5" fillId="0" borderId="0" xfId="1" applyNumberFormat="1" applyFont="1"/>
    <xf numFmtId="0" fontId="6" fillId="0" borderId="0" xfId="0" applyFont="1"/>
    <xf numFmtId="0" fontId="4" fillId="0" borderId="1" xfId="0" applyFont="1" applyBorder="1"/>
    <xf numFmtId="167" fontId="5" fillId="0" borderId="0" xfId="2" applyNumberFormat="1" applyFont="1"/>
    <xf numFmtId="167" fontId="6" fillId="0" borderId="0" xfId="0" applyNumberFormat="1" applyFont="1"/>
    <xf numFmtId="167" fontId="5" fillId="0" borderId="2" xfId="2" applyNumberFormat="1" applyFont="1" applyBorder="1"/>
    <xf numFmtId="168" fontId="5" fillId="0" borderId="0" xfId="2" applyNumberFormat="1" applyFont="1"/>
    <xf numFmtId="166" fontId="6" fillId="0" borderId="0" xfId="3" applyNumberFormat="1" applyFont="1"/>
    <xf numFmtId="0" fontId="7" fillId="0" borderId="0" xfId="0" applyFont="1"/>
    <xf numFmtId="168" fontId="5" fillId="0" borderId="0" xfId="0" applyNumberFormat="1" applyFont="1"/>
    <xf numFmtId="168" fontId="5" fillId="0" borderId="2" xfId="2" applyNumberFormat="1" applyFont="1" applyBorder="1"/>
    <xf numFmtId="0" fontId="3" fillId="0" borderId="2" xfId="0" applyFont="1" applyBorder="1" applyAlignment="1">
      <alignment horizontal="center" wrapText="1"/>
    </xf>
    <xf numFmtId="0" fontId="8" fillId="0" borderId="0" xfId="0" applyFont="1" applyAlignment="1">
      <alignment horizontal="right"/>
    </xf>
    <xf numFmtId="0" fontId="9" fillId="0" borderId="0" xfId="0" applyFont="1"/>
    <xf numFmtId="0" fontId="10" fillId="0" borderId="0" xfId="0" applyFont="1"/>
    <xf numFmtId="164" fontId="5" fillId="2" borderId="3" xfId="1" applyNumberFormat="1" applyFont="1" applyFill="1" applyBorder="1" applyProtection="1"/>
    <xf numFmtId="167" fontId="5" fillId="2" borderId="3" xfId="2" applyNumberFormat="1" applyFont="1" applyFill="1" applyBorder="1" applyProtection="1"/>
    <xf numFmtId="0" fontId="5" fillId="0" borderId="0" xfId="0" applyFont="1" applyAlignment="1">
      <alignment horizontal="left" indent="2"/>
    </xf>
    <xf numFmtId="0" fontId="6" fillId="0" borderId="0" xfId="0" applyFont="1" applyAlignment="1">
      <alignment horizontal="center" wrapText="1"/>
    </xf>
    <xf numFmtId="169" fontId="5" fillId="0" borderId="0" xfId="0" applyNumberFormat="1" applyFont="1"/>
    <xf numFmtId="44" fontId="5" fillId="0" borderId="0" xfId="2" applyNumberFormat="1" applyFont="1"/>
    <xf numFmtId="44" fontId="5" fillId="0" borderId="2" xfId="2" applyFont="1" applyBorder="1"/>
    <xf numFmtId="44" fontId="6" fillId="0" borderId="0" xfId="2" applyFont="1"/>
    <xf numFmtId="171" fontId="5" fillId="0" borderId="0" xfId="3" applyNumberFormat="1" applyFont="1"/>
    <xf numFmtId="170" fontId="6" fillId="0" borderId="0" xfId="3" applyNumberFormat="1" applyFont="1"/>
    <xf numFmtId="171" fontId="5" fillId="0" borderId="2" xfId="3" applyNumberFormat="1" applyFont="1" applyBorder="1"/>
    <xf numFmtId="0" fontId="0" fillId="0" borderId="0" xfId="0" applyFont="1"/>
    <xf numFmtId="0" fontId="4" fillId="0" borderId="0" xfId="0" applyFont="1" applyAlignment="1">
      <alignment horizontal="center" wrapText="1"/>
    </xf>
    <xf numFmtId="0" fontId="0" fillId="0" borderId="0" xfId="0" applyFont="1" applyAlignment="1">
      <alignment wrapText="1"/>
    </xf>
    <xf numFmtId="172" fontId="5" fillId="0" borderId="0" xfId="0" applyNumberFormat="1" applyFont="1"/>
    <xf numFmtId="0" fontId="11" fillId="0" borderId="0" xfId="0" applyFont="1"/>
    <xf numFmtId="168" fontId="5" fillId="0" borderId="2" xfId="2" applyNumberFormat="1" applyFont="1" applyFill="1" applyBorder="1"/>
    <xf numFmtId="0" fontId="0" fillId="0" borderId="0" xfId="0" applyFill="1"/>
    <xf numFmtId="0" fontId="0" fillId="0" borderId="0" xfId="0" applyFont="1" applyProtection="1"/>
    <xf numFmtId="167" fontId="5" fillId="0" borderId="0" xfId="2" applyNumberFormat="1" applyFont="1" applyProtection="1"/>
    <xf numFmtId="44" fontId="5" fillId="0" borderId="0" xfId="2" applyFont="1" applyProtection="1"/>
    <xf numFmtId="0" fontId="5" fillId="0" borderId="0" xfId="0" applyFont="1" applyProtection="1"/>
    <xf numFmtId="0" fontId="0" fillId="0" borderId="0" xfId="0" applyProtection="1"/>
    <xf numFmtId="0" fontId="4" fillId="0" borderId="1" xfId="0" applyFont="1" applyBorder="1" applyProtection="1"/>
    <xf numFmtId="0" fontId="4" fillId="0" borderId="0" xfId="0" applyFont="1" applyAlignment="1" applyProtection="1">
      <alignment horizontal="center" wrapText="1"/>
    </xf>
    <xf numFmtId="0" fontId="3" fillId="0" borderId="2" xfId="0" applyFont="1" applyBorder="1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0" fontId="6" fillId="0" borderId="0" xfId="0" applyFont="1" applyAlignment="1" applyProtection="1">
      <alignment horizontal="center" wrapText="1"/>
    </xf>
    <xf numFmtId="0" fontId="0" fillId="0" borderId="0" xfId="0" applyFont="1" applyAlignment="1" applyProtection="1">
      <alignment wrapText="1"/>
    </xf>
    <xf numFmtId="165" fontId="5" fillId="0" borderId="0" xfId="1" applyNumberFormat="1" applyFont="1" applyProtection="1"/>
    <xf numFmtId="44" fontId="5" fillId="0" borderId="0" xfId="2" applyNumberFormat="1" applyFont="1" applyProtection="1"/>
    <xf numFmtId="173" fontId="5" fillId="0" borderId="0" xfId="3" applyNumberFormat="1" applyFont="1" applyProtection="1"/>
    <xf numFmtId="44" fontId="5" fillId="0" borderId="2" xfId="2" applyFont="1" applyBorder="1" applyProtection="1"/>
    <xf numFmtId="173" fontId="5" fillId="0" borderId="2" xfId="3" applyNumberFormat="1" applyFont="1" applyBorder="1" applyProtection="1"/>
    <xf numFmtId="167" fontId="5" fillId="0" borderId="2" xfId="2" applyNumberFormat="1" applyFont="1" applyBorder="1" applyProtection="1"/>
    <xf numFmtId="0" fontId="4" fillId="0" borderId="0" xfId="0" applyFont="1" applyProtection="1"/>
    <xf numFmtId="0" fontId="6" fillId="0" borderId="0" xfId="0" applyFont="1" applyProtection="1"/>
    <xf numFmtId="44" fontId="6" fillId="0" borderId="0" xfId="2" applyFont="1" applyProtection="1"/>
    <xf numFmtId="167" fontId="6" fillId="0" borderId="0" xfId="0" applyNumberFormat="1" applyFont="1" applyProtection="1"/>
    <xf numFmtId="173" fontId="6" fillId="0" borderId="0" xfId="3" applyNumberFormat="1" applyFont="1" applyProtection="1"/>
    <xf numFmtId="166" fontId="6" fillId="0" borderId="0" xfId="3" applyNumberFormat="1" applyFont="1" applyProtection="1"/>
    <xf numFmtId="169" fontId="5" fillId="0" borderId="0" xfId="0" applyNumberFormat="1" applyFont="1" applyProtection="1"/>
    <xf numFmtId="168" fontId="5" fillId="0" borderId="2" xfId="2" applyNumberFormat="1" applyFont="1" applyFill="1" applyBorder="1" applyProtection="1"/>
    <xf numFmtId="168" fontId="5" fillId="0" borderId="0" xfId="0" applyNumberFormat="1" applyFont="1" applyProtection="1"/>
    <xf numFmtId="168" fontId="5" fillId="0" borderId="2" xfId="2" applyNumberFormat="1" applyFont="1" applyBorder="1" applyProtection="1"/>
    <xf numFmtId="168" fontId="5" fillId="0" borderId="0" xfId="2" applyNumberFormat="1" applyFont="1" applyProtection="1"/>
    <xf numFmtId="0" fontId="7" fillId="0" borderId="0" xfId="0" applyFont="1" applyProtection="1"/>
    <xf numFmtId="0" fontId="0" fillId="0" borderId="0" xfId="0" applyFill="1" applyProtection="1"/>
    <xf numFmtId="0" fontId="9" fillId="0" borderId="0" xfId="0" applyFont="1" applyAlignment="1">
      <alignment horizontal="center"/>
    </xf>
    <xf numFmtId="164" fontId="5" fillId="2" borderId="3" xfId="1" applyNumberFormat="1" applyFont="1" applyFill="1" applyBorder="1" applyProtection="1">
      <protection locked="0"/>
    </xf>
    <xf numFmtId="167" fontId="5" fillId="2" borderId="3" xfId="2" applyNumberFormat="1" applyFont="1" applyFill="1" applyBorder="1" applyProtection="1">
      <protection locked="0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6</xdr:row>
      <xdr:rowOff>114300</xdr:rowOff>
    </xdr:from>
    <xdr:to>
      <xdr:col>3</xdr:col>
      <xdr:colOff>257175</xdr:colOff>
      <xdr:row>6</xdr:row>
      <xdr:rowOff>114300</xdr:rowOff>
    </xdr:to>
    <xdr:cxnSp macro="">
      <xdr:nvCxnSpPr>
        <xdr:cNvPr id="2" name="Straight Arrow Connector 1"/>
        <xdr:cNvCxnSpPr/>
      </xdr:nvCxnSpPr>
      <xdr:spPr>
        <a:xfrm flipH="1">
          <a:off x="4124325" y="2085975"/>
          <a:ext cx="247650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7</xdr:row>
      <xdr:rowOff>104775</xdr:rowOff>
    </xdr:from>
    <xdr:to>
      <xdr:col>3</xdr:col>
      <xdr:colOff>257175</xdr:colOff>
      <xdr:row>7</xdr:row>
      <xdr:rowOff>104775</xdr:rowOff>
    </xdr:to>
    <xdr:cxnSp macro="">
      <xdr:nvCxnSpPr>
        <xdr:cNvPr id="3" name="Straight Arrow Connector 2"/>
        <xdr:cNvCxnSpPr/>
      </xdr:nvCxnSpPr>
      <xdr:spPr>
        <a:xfrm flipH="1">
          <a:off x="4124325" y="2257425"/>
          <a:ext cx="247650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9</xdr:row>
      <xdr:rowOff>114300</xdr:rowOff>
    </xdr:from>
    <xdr:to>
      <xdr:col>3</xdr:col>
      <xdr:colOff>257175</xdr:colOff>
      <xdr:row>9</xdr:row>
      <xdr:rowOff>114300</xdr:rowOff>
    </xdr:to>
    <xdr:cxnSp macro="">
      <xdr:nvCxnSpPr>
        <xdr:cNvPr id="2" name="Straight Arrow Connector 1"/>
        <xdr:cNvCxnSpPr/>
      </xdr:nvCxnSpPr>
      <xdr:spPr>
        <a:xfrm flipH="1">
          <a:off x="5267325" y="2105025"/>
          <a:ext cx="247650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104775</xdr:rowOff>
    </xdr:from>
    <xdr:to>
      <xdr:col>3</xdr:col>
      <xdr:colOff>257175</xdr:colOff>
      <xdr:row>10</xdr:row>
      <xdr:rowOff>104775</xdr:rowOff>
    </xdr:to>
    <xdr:cxnSp macro="">
      <xdr:nvCxnSpPr>
        <xdr:cNvPr id="3" name="Straight Arrow Connector 2"/>
        <xdr:cNvCxnSpPr/>
      </xdr:nvCxnSpPr>
      <xdr:spPr>
        <a:xfrm flipH="1">
          <a:off x="5267325" y="2276475"/>
          <a:ext cx="247650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6"/>
  <sheetViews>
    <sheetView showGridLines="0" tabSelected="1" workbookViewId="0">
      <selection activeCell="B14" sqref="B14"/>
    </sheetView>
  </sheetViews>
  <sheetFormatPr defaultRowHeight="14.25"/>
  <cols>
    <col min="1" max="1" width="34.296875" style="3" customWidth="1"/>
    <col min="2" max="2" width="11" style="3" customWidth="1"/>
    <col min="3" max="3" width="0.796875" style="3" customWidth="1"/>
    <col min="4" max="4" width="9.8984375" style="3" customWidth="1"/>
    <col min="5" max="5" width="0.8984375" style="3" customWidth="1"/>
    <col min="6" max="6" width="11.8984375" style="3" customWidth="1"/>
    <col min="7" max="7" width="1" style="3" customWidth="1"/>
    <col min="8" max="8" width="11.8984375" style="3" customWidth="1"/>
    <col min="9" max="9" width="1.09765625" style="3" customWidth="1"/>
    <col min="10" max="10" width="13" style="3" customWidth="1"/>
    <col min="11" max="11" width="1.19921875" style="3" customWidth="1"/>
    <col min="12" max="13" width="8.796875" style="3"/>
  </cols>
  <sheetData>
    <row r="1" spans="1:13" ht="57.75">
      <c r="A1" s="35" t="s">
        <v>32</v>
      </c>
    </row>
    <row r="3" spans="1:13" s="31" customFormat="1">
      <c r="A3" s="68" t="s">
        <v>0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</row>
    <row r="4" spans="1:13" s="31" customFormat="1"/>
    <row r="6" spans="1:13">
      <c r="A6" s="17" t="s">
        <v>11</v>
      </c>
    </row>
    <row r="7" spans="1:13">
      <c r="A7" s="31" t="s">
        <v>16</v>
      </c>
      <c r="B7" s="69"/>
      <c r="D7" s="22" t="s">
        <v>18</v>
      </c>
    </row>
    <row r="8" spans="1:13">
      <c r="A8" s="31" t="s">
        <v>17</v>
      </c>
      <c r="B8" s="70"/>
      <c r="D8" s="22" t="s">
        <v>19</v>
      </c>
    </row>
    <row r="9" spans="1:13" s="42" customFormat="1">
      <c r="A9" s="38" t="s">
        <v>2</v>
      </c>
      <c r="B9" s="39" t="str">
        <f>IF(B7=0," ",+B8/B7)</f>
        <v xml:space="preserve"> </v>
      </c>
      <c r="C9" s="40"/>
      <c r="D9" s="41"/>
      <c r="E9" s="41"/>
      <c r="F9" s="41"/>
      <c r="G9" s="41"/>
      <c r="H9" s="41"/>
      <c r="I9" s="41"/>
      <c r="J9" s="41"/>
      <c r="K9" s="41"/>
      <c r="L9" s="41"/>
      <c r="M9" s="41"/>
    </row>
    <row r="10" spans="1:13" s="42" customFormat="1">
      <c r="A10" s="38"/>
      <c r="B10" s="39"/>
      <c r="C10" s="40"/>
      <c r="D10" s="41"/>
      <c r="E10" s="41"/>
      <c r="F10" s="41"/>
      <c r="G10" s="41"/>
      <c r="H10" s="41"/>
      <c r="I10" s="41"/>
      <c r="J10" s="41"/>
      <c r="K10" s="41"/>
      <c r="L10" s="41"/>
      <c r="M10" s="41"/>
    </row>
    <row r="11" spans="1:13" s="42" customFormat="1" ht="15" thickBot="1">
      <c r="A11" s="38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</row>
    <row r="12" spans="1:13" s="42" customFormat="1" ht="15" thickBot="1">
      <c r="A12" s="43" t="s">
        <v>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</row>
    <row r="13" spans="1:13" s="46" customFormat="1" ht="34.5">
      <c r="A13" s="44"/>
      <c r="B13" s="45" t="s">
        <v>1</v>
      </c>
      <c r="D13" s="45" t="s">
        <v>20</v>
      </c>
      <c r="F13" s="45" t="s">
        <v>21</v>
      </c>
      <c r="H13" s="45" t="s">
        <v>4</v>
      </c>
      <c r="J13" s="45" t="s">
        <v>5</v>
      </c>
      <c r="L13" s="45" t="s">
        <v>6</v>
      </c>
      <c r="M13" s="47"/>
    </row>
    <row r="14" spans="1:13" s="42" customFormat="1" ht="28.5">
      <c r="A14" s="48" t="s">
        <v>22</v>
      </c>
      <c r="B14" s="49">
        <f>+B7</f>
        <v>0</v>
      </c>
      <c r="C14" s="41"/>
      <c r="D14" s="50">
        <v>50.08</v>
      </c>
      <c r="E14" s="41"/>
      <c r="F14" s="40">
        <f>B14*D14</f>
        <v>0</v>
      </c>
      <c r="G14" s="41"/>
      <c r="H14" s="51">
        <f>IF($F$16=0,0,+F14/$F$16)</f>
        <v>0</v>
      </c>
      <c r="I14" s="41"/>
      <c r="J14" s="39">
        <f>ROUND($J$16*H14,2)</f>
        <v>0</v>
      </c>
      <c r="K14" s="41"/>
      <c r="L14" s="39">
        <f>IF(B14=0,0,+J14/B14)</f>
        <v>0</v>
      </c>
      <c r="M14" s="41"/>
    </row>
    <row r="15" spans="1:13" s="42" customFormat="1" ht="28.5">
      <c r="A15" s="48" t="s">
        <v>23</v>
      </c>
      <c r="B15" s="49">
        <f>+B7*0.019118445</f>
        <v>0</v>
      </c>
      <c r="C15" s="41"/>
      <c r="D15" s="50">
        <v>37.6</v>
      </c>
      <c r="E15" s="41"/>
      <c r="F15" s="52">
        <f>B15*D15</f>
        <v>0</v>
      </c>
      <c r="G15" s="41"/>
      <c r="H15" s="53">
        <f>IF($F$16=0,0,+F15/$F$16)</f>
        <v>0</v>
      </c>
      <c r="I15" s="41"/>
      <c r="J15" s="54">
        <f>ROUND($J$16*H15,2)</f>
        <v>0</v>
      </c>
      <c r="K15" s="41"/>
      <c r="L15" s="39">
        <f>IF(B15=0,0,+J15/B15)</f>
        <v>0</v>
      </c>
      <c r="M15" s="41"/>
    </row>
    <row r="16" spans="1:13" s="56" customFormat="1">
      <c r="A16" s="55" t="s">
        <v>3</v>
      </c>
      <c r="F16" s="57">
        <f>SUM(F14:F15)</f>
        <v>0</v>
      </c>
      <c r="G16" s="58"/>
      <c r="H16" s="59">
        <f>IF($F$16=0,0,+F16/$F$16)</f>
        <v>0</v>
      </c>
      <c r="I16" s="60"/>
      <c r="J16" s="58">
        <f>+B8</f>
        <v>0</v>
      </c>
      <c r="K16" s="58"/>
    </row>
    <row r="17" spans="1:13" s="42" customFormat="1">
      <c r="A17" s="38"/>
      <c r="B17" s="6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</row>
    <row r="18" spans="1:13" s="42" customFormat="1" ht="15" thickBot="1">
      <c r="A18" s="38"/>
      <c r="B18" s="6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</row>
    <row r="19" spans="1:13" s="42" customFormat="1" ht="15" thickBot="1">
      <c r="A19" s="43" t="s">
        <v>24</v>
      </c>
    </row>
    <row r="20" spans="1:13" s="42" customFormat="1">
      <c r="A20" s="42" t="s">
        <v>25</v>
      </c>
      <c r="B20" s="49">
        <f>B15-ROUND(B15-0.49,0)</f>
        <v>0</v>
      </c>
    </row>
    <row r="21" spans="1:13" s="42" customFormat="1" ht="15.75">
      <c r="A21" s="42" t="s">
        <v>12</v>
      </c>
      <c r="B21" s="62">
        <v>35.993099999999998</v>
      </c>
    </row>
    <row r="22" spans="1:13" s="42" customFormat="1">
      <c r="A22" s="42" t="s">
        <v>8</v>
      </c>
      <c r="B22" s="63">
        <f>+B20*B21</f>
        <v>0</v>
      </c>
    </row>
    <row r="23" spans="1:13" s="42" customFormat="1">
      <c r="A23" s="42" t="s">
        <v>9</v>
      </c>
      <c r="B23" s="64">
        <f>+L15*B20</f>
        <v>0</v>
      </c>
    </row>
    <row r="24" spans="1:13" s="42" customFormat="1">
      <c r="A24" s="42" t="s">
        <v>10</v>
      </c>
      <c r="B24" s="65">
        <f>+B22-B23</f>
        <v>0</v>
      </c>
    </row>
    <row r="25" spans="1:13" s="42" customFormat="1">
      <c r="A25" s="38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</row>
    <row r="26" spans="1:13" s="42" customFormat="1">
      <c r="A26" s="38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</row>
    <row r="27" spans="1:13" s="42" customFormat="1">
      <c r="A27" s="66" t="s">
        <v>26</v>
      </c>
    </row>
    <row r="28" spans="1:13" s="42" customFormat="1">
      <c r="A28" s="66" t="s">
        <v>33</v>
      </c>
      <c r="B28" s="67"/>
    </row>
    <row r="29" spans="1:13" s="42" customFormat="1">
      <c r="A29" s="66" t="s">
        <v>14</v>
      </c>
    </row>
    <row r="30" spans="1:13" s="42" customFormat="1">
      <c r="A30" s="38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</row>
    <row r="31" spans="1:13" s="42" customFormat="1">
      <c r="A31" s="66" t="s">
        <v>27</v>
      </c>
    </row>
    <row r="32" spans="1:13" s="42" customFormat="1">
      <c r="A32" s="66" t="s">
        <v>28</v>
      </c>
    </row>
    <row r="33" spans="1:13" s="42" customFormat="1">
      <c r="A33" s="66" t="s">
        <v>29</v>
      </c>
    </row>
    <row r="34" spans="1:13" s="42" customFormat="1">
      <c r="A34" s="66" t="s">
        <v>30</v>
      </c>
    </row>
    <row r="35" spans="1:13" s="42" customFormat="1">
      <c r="A35" s="66" t="s">
        <v>31</v>
      </c>
    </row>
    <row r="36" spans="1:13" s="42" customFormat="1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</row>
  </sheetData>
  <sheetProtection sheet="1" objects="1" scenarios="1"/>
  <mergeCells count="1">
    <mergeCell ref="A3:M3"/>
  </mergeCells>
  <pageMargins left="0.7" right="0.7" top="0.75" bottom="0.75" header="0.3" footer="0.3"/>
  <pageSetup scale="8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showGridLines="0" workbookViewId="0">
      <selection activeCell="F19" sqref="F19"/>
    </sheetView>
  </sheetViews>
  <sheetFormatPr defaultRowHeight="14.25"/>
  <cols>
    <col min="1" max="1" width="34.59765625" style="3" customWidth="1"/>
    <col min="2" max="2" width="11" style="3" customWidth="1"/>
    <col min="3" max="3" width="0.796875" style="3" customWidth="1"/>
    <col min="4" max="4" width="9.8984375" style="3" customWidth="1"/>
    <col min="5" max="5" width="0.8984375" style="3" customWidth="1"/>
    <col min="6" max="6" width="12.09765625" style="3" customWidth="1"/>
    <col min="7" max="7" width="1" style="3" customWidth="1"/>
    <col min="8" max="8" width="10.59765625" style="3" customWidth="1"/>
    <col min="9" max="9" width="1.09765625" style="3" customWidth="1"/>
    <col min="10" max="10" width="12" style="3" customWidth="1"/>
    <col min="11" max="11" width="1.296875" style="3" customWidth="1"/>
    <col min="12" max="13" width="8.796875" style="3"/>
  </cols>
  <sheetData>
    <row r="1" spans="1:13" ht="57.75">
      <c r="A1" s="35" t="s">
        <v>32</v>
      </c>
    </row>
    <row r="3" spans="1:13" s="31" customFormat="1">
      <c r="A3" s="68" t="s">
        <v>0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</row>
    <row r="4" spans="1:13" s="31" customFormat="1"/>
    <row r="5" spans="1:13" s="31" customFormat="1">
      <c r="A5" s="18" t="s">
        <v>13</v>
      </c>
    </row>
    <row r="6" spans="1:13" s="3" customFormat="1" ht="12.75">
      <c r="A6" s="19" t="s">
        <v>15</v>
      </c>
    </row>
    <row r="9" spans="1:13">
      <c r="A9" s="17" t="s">
        <v>11</v>
      </c>
    </row>
    <row r="10" spans="1:13">
      <c r="A10" s="31" t="s">
        <v>16</v>
      </c>
      <c r="B10" s="20">
        <v>1000</v>
      </c>
      <c r="D10" s="22" t="s">
        <v>18</v>
      </c>
    </row>
    <row r="11" spans="1:13">
      <c r="A11" s="31" t="s">
        <v>17</v>
      </c>
      <c r="B11" s="21">
        <v>30000</v>
      </c>
      <c r="D11" s="22" t="s">
        <v>19</v>
      </c>
    </row>
    <row r="12" spans="1:13">
      <c r="A12" s="31" t="s">
        <v>2</v>
      </c>
      <c r="B12" s="8">
        <f>+B11/B10</f>
        <v>30</v>
      </c>
      <c r="C12" s="4"/>
    </row>
    <row r="13" spans="1:13">
      <c r="A13" s="31"/>
      <c r="B13" s="8"/>
      <c r="C13" s="4"/>
    </row>
    <row r="14" spans="1:13" ht="15" thickBot="1">
      <c r="A14" s="31"/>
    </row>
    <row r="15" spans="1:13" ht="15" thickBot="1">
      <c r="A15" s="7" t="s">
        <v>7</v>
      </c>
    </row>
    <row r="16" spans="1:13" s="1" customFormat="1" ht="34.5">
      <c r="A16" s="32"/>
      <c r="B16" s="16" t="s">
        <v>1</v>
      </c>
      <c r="D16" s="16" t="s">
        <v>20</v>
      </c>
      <c r="F16" s="16" t="s">
        <v>21</v>
      </c>
      <c r="H16" s="16" t="s">
        <v>4</v>
      </c>
      <c r="J16" s="16" t="s">
        <v>5</v>
      </c>
      <c r="L16" s="16" t="s">
        <v>6</v>
      </c>
      <c r="M16" s="23"/>
    </row>
    <row r="17" spans="1:13" ht="28.5">
      <c r="A17" s="33" t="s">
        <v>22</v>
      </c>
      <c r="B17" s="34">
        <v>1000</v>
      </c>
      <c r="D17" s="25">
        <v>50.08</v>
      </c>
      <c r="F17" s="4">
        <f>B17*D17</f>
        <v>50080</v>
      </c>
      <c r="H17" s="28">
        <f>F17/F19</f>
        <v>0.98584902055816737</v>
      </c>
      <c r="J17" s="8">
        <f>ROUND($J$19*H17,2)</f>
        <v>29575.47</v>
      </c>
      <c r="L17" s="8">
        <f>+J17/B17</f>
        <v>29.575470000000003</v>
      </c>
    </row>
    <row r="18" spans="1:13" ht="28.5">
      <c r="A18" s="33" t="s">
        <v>23</v>
      </c>
      <c r="B18" s="5">
        <f>+B10*0.019118445</f>
        <v>19.118445000000001</v>
      </c>
      <c r="D18" s="25">
        <v>37.6</v>
      </c>
      <c r="F18" s="26">
        <f>B18*D18</f>
        <v>718.85353200000009</v>
      </c>
      <c r="H18" s="30">
        <f>F18/F19</f>
        <v>1.4150979441832653E-2</v>
      </c>
      <c r="J18" s="10">
        <f>ROUND($J$19*H18,2)</f>
        <v>424.53</v>
      </c>
      <c r="L18" s="8">
        <f>+J18/B18</f>
        <v>22.205257802085889</v>
      </c>
    </row>
    <row r="19" spans="1:13" s="6" customFormat="1">
      <c r="A19" s="2" t="s">
        <v>3</v>
      </c>
      <c r="F19" s="27">
        <f>SUM(F17:F18)</f>
        <v>50798.853532000001</v>
      </c>
      <c r="G19" s="9"/>
      <c r="H19" s="29">
        <f>+F19/$F$19</f>
        <v>1</v>
      </c>
      <c r="I19" s="12"/>
      <c r="J19" s="9">
        <f>+B11</f>
        <v>30000</v>
      </c>
      <c r="K19" s="9"/>
    </row>
    <row r="20" spans="1:13">
      <c r="A20" s="31"/>
      <c r="B20" s="24"/>
    </row>
    <row r="21" spans="1:13" ht="15" thickBot="1">
      <c r="A21" s="31"/>
      <c r="B21" s="24"/>
    </row>
    <row r="22" spans="1:13" ht="15" thickBot="1">
      <c r="A22" s="7" t="s">
        <v>24</v>
      </c>
      <c r="B22"/>
      <c r="C22"/>
      <c r="D22"/>
      <c r="E22"/>
      <c r="F22"/>
      <c r="G22"/>
      <c r="H22"/>
      <c r="I22"/>
      <c r="J22"/>
      <c r="K22"/>
      <c r="L22"/>
      <c r="M22"/>
    </row>
    <row r="23" spans="1:13">
      <c r="A23" t="s">
        <v>25</v>
      </c>
      <c r="B23" s="5">
        <f>B18-ROUND(B18-0.5,0)</f>
        <v>0.11844500000000124</v>
      </c>
      <c r="C23"/>
      <c r="D23"/>
      <c r="E23"/>
      <c r="F23"/>
      <c r="G23"/>
      <c r="H23"/>
      <c r="I23"/>
      <c r="J23"/>
      <c r="K23"/>
      <c r="L23"/>
      <c r="M23"/>
    </row>
    <row r="24" spans="1:13" ht="15.75">
      <c r="A24" t="s">
        <v>12</v>
      </c>
      <c r="B24" s="36">
        <v>35.993099999999998</v>
      </c>
      <c r="C24"/>
      <c r="D24"/>
      <c r="E24"/>
      <c r="F24"/>
      <c r="G24"/>
      <c r="H24"/>
      <c r="I24"/>
      <c r="J24"/>
      <c r="K24"/>
      <c r="L24"/>
      <c r="M24"/>
    </row>
    <row r="25" spans="1:13">
      <c r="A25" t="s">
        <v>8</v>
      </c>
      <c r="B25" s="14">
        <f>+B23*B24</f>
        <v>4.263202729500045</v>
      </c>
      <c r="C25"/>
      <c r="D25"/>
      <c r="E25"/>
      <c r="F25"/>
      <c r="G25"/>
      <c r="H25"/>
      <c r="I25"/>
      <c r="J25"/>
      <c r="K25"/>
      <c r="L25"/>
      <c r="M25"/>
    </row>
    <row r="26" spans="1:13">
      <c r="A26" t="s">
        <v>9</v>
      </c>
      <c r="B26" s="15">
        <f>+L18*B23</f>
        <v>2.6301017603680905</v>
      </c>
      <c r="C26"/>
      <c r="D26"/>
      <c r="E26"/>
      <c r="F26"/>
      <c r="G26"/>
      <c r="H26"/>
      <c r="I26"/>
      <c r="J26"/>
      <c r="K26"/>
      <c r="L26"/>
      <c r="M26"/>
    </row>
    <row r="27" spans="1:13">
      <c r="A27" t="s">
        <v>10</v>
      </c>
      <c r="B27" s="11">
        <f>+B25-B26</f>
        <v>1.6331009691319545</v>
      </c>
      <c r="C27"/>
      <c r="D27"/>
      <c r="E27"/>
      <c r="F27"/>
      <c r="G27"/>
      <c r="H27"/>
      <c r="I27"/>
      <c r="J27"/>
      <c r="K27"/>
      <c r="L27"/>
      <c r="M27"/>
    </row>
    <row r="28" spans="1:13">
      <c r="A28" s="31"/>
    </row>
    <row r="29" spans="1:13">
      <c r="A29" s="31"/>
    </row>
    <row r="30" spans="1:13">
      <c r="A30" s="13" t="s">
        <v>26</v>
      </c>
      <c r="B30"/>
      <c r="C30"/>
      <c r="D30"/>
      <c r="E30"/>
      <c r="F30"/>
      <c r="G30"/>
      <c r="H30"/>
      <c r="I30"/>
      <c r="J30"/>
      <c r="K30"/>
      <c r="L30"/>
      <c r="M30"/>
    </row>
    <row r="31" spans="1:13">
      <c r="A31" s="13" t="s">
        <v>33</v>
      </c>
      <c r="B31" s="37"/>
      <c r="C31"/>
      <c r="D31"/>
      <c r="E31"/>
      <c r="F31"/>
      <c r="G31"/>
      <c r="H31"/>
      <c r="I31"/>
      <c r="J31"/>
      <c r="K31"/>
      <c r="L31"/>
      <c r="M31"/>
    </row>
    <row r="32" spans="1:13">
      <c r="A32" s="13" t="s">
        <v>14</v>
      </c>
      <c r="B32"/>
      <c r="C32"/>
      <c r="D32"/>
      <c r="E32"/>
      <c r="F32"/>
      <c r="G32"/>
      <c r="H32"/>
      <c r="I32"/>
      <c r="J32"/>
      <c r="K32"/>
      <c r="L32"/>
      <c r="M32"/>
    </row>
    <row r="33" spans="1:13">
      <c r="A33" s="31"/>
    </row>
    <row r="34" spans="1:13">
      <c r="A34" s="13" t="s">
        <v>27</v>
      </c>
      <c r="B34"/>
      <c r="C34"/>
      <c r="D34"/>
      <c r="E34"/>
      <c r="F34"/>
      <c r="G34"/>
      <c r="H34"/>
      <c r="I34"/>
      <c r="J34"/>
      <c r="K34"/>
      <c r="L34"/>
      <c r="M34"/>
    </row>
    <row r="35" spans="1:13">
      <c r="A35" s="13" t="s">
        <v>28</v>
      </c>
      <c r="B35"/>
      <c r="C35"/>
      <c r="D35"/>
      <c r="E35"/>
      <c r="F35"/>
      <c r="G35"/>
      <c r="H35"/>
      <c r="I35"/>
      <c r="J35"/>
      <c r="K35"/>
      <c r="L35"/>
      <c r="M35"/>
    </row>
    <row r="36" spans="1:13">
      <c r="A36" s="13" t="s">
        <v>29</v>
      </c>
      <c r="B36"/>
      <c r="C36"/>
      <c r="D36"/>
      <c r="E36"/>
      <c r="F36"/>
      <c r="G36"/>
      <c r="H36"/>
      <c r="I36"/>
      <c r="J36"/>
      <c r="K36"/>
      <c r="L36"/>
      <c r="M36"/>
    </row>
    <row r="37" spans="1:13">
      <c r="A37" s="13" t="s">
        <v>30</v>
      </c>
      <c r="B37"/>
      <c r="C37"/>
      <c r="D37"/>
      <c r="E37"/>
      <c r="F37"/>
      <c r="G37"/>
      <c r="H37"/>
      <c r="I37"/>
      <c r="J37"/>
      <c r="K37"/>
      <c r="L37"/>
      <c r="M37"/>
    </row>
    <row r="38" spans="1:13">
      <c r="A38" s="13" t="s">
        <v>31</v>
      </c>
      <c r="B38"/>
      <c r="C38"/>
      <c r="D38"/>
      <c r="E38"/>
      <c r="F38"/>
      <c r="G38"/>
      <c r="H38"/>
      <c r="I38"/>
      <c r="J38"/>
      <c r="K38"/>
      <c r="L38"/>
      <c r="M38"/>
    </row>
  </sheetData>
  <sheetProtection sheet="1" objects="1" scenarios="1"/>
  <mergeCells count="1">
    <mergeCell ref="A3:M3"/>
  </mergeCells>
  <pageMargins left="0.7" right="0.7" top="0.75" bottom="0.75" header="0.3" footer="0.3"/>
  <pageSetup scale="7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>
  <documentManagement>
    <f133f9ffc2f148e9b59aa9eb07bac662 xmlns="5c801c27-1a67-42b9-b7e9-5cda40cc31e5" xsi:nil="true"/>
    <TaxCatchAll xmlns="5c801c27-1a67-42b9-b7e9-5cda40cc31e5"/>
    <m6795feac28649ed9d267976d451aca9 xmlns="5c801c27-1a67-42b9-b7e9-5cda40cc31e5" xsi:nil="true"/>
    <d4ca8337c1994847bf6bb7296b0f54ce xmlns="5c801c27-1a67-42b9-b7e9-5cda40cc31e5" xsi:nil="true"/>
    <TaxKeywordTaxHTField xmlns="5c801c27-1a67-42b9-b7e9-5cda40cc31e5" xsi:nil="true"/>
    <p80f26d8d1f146adb094b59bb2d7e4aa xmlns="5c801c27-1a67-42b9-b7e9-5cda40cc31e5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66296027C64D4EA656F394CE97373D" ma:contentTypeVersion="0" ma:contentTypeDescription="Create a new document." ma:contentTypeScope="" ma:versionID="1e6855daedb23c0418a0759cdb189051">
  <xsd:schema xmlns:xsd="http://www.w3.org/2001/XMLSchema" xmlns:xs="http://www.w3.org/2001/XMLSchema" xmlns:p="http://schemas.microsoft.com/office/2006/metadata/properties" xmlns:ns2="5c801c27-1a67-42b9-b7e9-5cda40cc31e5" targetNamespace="http://schemas.microsoft.com/office/2006/metadata/properties" ma:root="true" ma:fieldsID="5fb05320cb2dbb92d485f8a4c0ff1703" ns2:_="">
    <xsd:import namespace="5c801c27-1a67-42b9-b7e9-5cda40cc31e5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m6795feac28649ed9d267976d451aca9" minOccurs="0"/>
                <xsd:element ref="ns2:p80f26d8d1f146adb094b59bb2d7e4aa" minOccurs="0"/>
                <xsd:element ref="ns2:d4ca8337c1994847bf6bb7296b0f54ce" minOccurs="0"/>
                <xsd:element ref="ns2:f133f9ffc2f148e9b59aa9eb07bac662" minOccurs="0"/>
                <xsd:element ref="ns2:TaxKeywordTaxHTFiel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801c27-1a67-42b9-b7e9-5cda40cc31e5" elementFormDefault="qualified">
    <xsd:import namespace="http://schemas.microsoft.com/office/2006/documentManagement/types"/>
    <xsd:import namespace="http://schemas.microsoft.com/office/infopath/2007/PartnerControls"/>
    <xsd:element name="TaxCatchAll" ma:index="3" nillable="true" ma:displayName="Taxonomy Catch All Column" ma:hidden="true" ma:list="{55ed3dad-ca6b-4558-b27f-f15d80f46ffd}" ma:internalName="TaxCatchAll" ma:showField="CatchAllData" ma:web="9565cce5-05cc-40e3-87cf-4955ee88aa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4" nillable="true" ma:displayName="Taxonomy Catch All Column1" ma:hidden="true" ma:list="{55ed3dad-ca6b-4558-b27f-f15d80f46ffd}" ma:internalName="TaxCatchAllLabel" ma:readOnly="true" ma:showField="CatchAllDataLabel" ma:web="9565cce5-05cc-40e3-87cf-4955ee88aa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6795feac28649ed9d267976d451aca9" ma:index="10" nillable="true" ma:taxonomy="true" ma:internalName="m6795feac28649ed9d267976d451aca9" ma:taxonomyFieldName="Function_x0020_Tag" ma:displayName="Function Tag" ma:default="" ma:fieldId="{66795fea-c286-49ed-9d26-7976d451aca9}" ma:taxonomyMulti="true" ma:sspId="097b8a8d-5f3c-4193-8680-60a4d695ab07" ma:termSetId="74e6dea0-8e5e-427b-9ada-ff4a8fe1810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80f26d8d1f146adb094b59bb2d7e4aa" ma:index="12" nillable="true" ma:taxonomy="true" ma:internalName="p80f26d8d1f146adb094b59bb2d7e4aa" ma:taxonomyFieldName="Sub_x0020_Function_x0020_Tag" ma:displayName="Sub Function Tag" ma:default="" ma:fieldId="{980f26d8-d1f1-46ad-b094-b59bb2d7e4aa}" ma:taxonomyMulti="true" ma:sspId="097b8a8d-5f3c-4193-8680-60a4d695ab07" ma:termSetId="9f0eb8fa-0f35-4412-8d8b-f54ebb4d2df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4ca8337c1994847bf6bb7296b0f54ce" ma:index="14" nillable="true" ma:taxonomy="true" ma:internalName="d4ca8337c1994847bf6bb7296b0f54ce" ma:taxonomyFieldName="Region_x0020_Tag" ma:displayName="Region Tag" ma:default="" ma:fieldId="{d4ca8337-c199-4847-bf6b-b7296b0f54ce}" ma:taxonomyMulti="true" ma:sspId="097b8a8d-5f3c-4193-8680-60a4d695ab07" ma:termSetId="b2db5dfe-1a5a-44d8-98b6-9388a6c8151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133f9ffc2f148e9b59aa9eb07bac662" ma:index="16" nillable="true" ma:taxonomy="true" ma:internalName="f133f9ffc2f148e9b59aa9eb07bac662" ma:taxonomyFieldName="Country_x0020_Tag" ma:displayName="Country Tag" ma:default="" ma:fieldId="{f133f9ff-c2f1-48e9-b59a-a9eb07bac662}" ma:taxonomyMulti="true" ma:sspId="097b8a8d-5f3c-4193-8680-60a4d695ab07" ma:termSetId="bc13481f-8da9-48c7-80a0-edc1730dea4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18" nillable="true" ma:taxonomy="true" ma:internalName="TaxKeywordTaxHTField" ma:taxonomyFieldName="TaxKeyword" ma:displayName="Enterprise Keywords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haredContentType xmlns="Microsoft.SharePoint.Taxonomy.ContentTypeSync" SourceId="097b8a8d-5f3c-4193-8680-60a4d695ab07" ContentTypeId="0x0101" PreviousValue="false"/>
</file>

<file path=customXml/itemProps1.xml><?xml version="1.0" encoding="utf-8"?>
<ds:datastoreItem xmlns:ds="http://schemas.openxmlformats.org/officeDocument/2006/customXml" ds:itemID="{3F852325-F985-4551-991F-8720D75B35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9316374-4BCC-4336-B8AF-93BAF521BA80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007E634D-36E9-4427-9F75-4BF5647B25AE}">
  <ds:schemaRefs>
    <ds:schemaRef ds:uri="http://schemas.microsoft.com/office/2006/metadata/properties"/>
    <ds:schemaRef ds:uri="5c801c27-1a67-42b9-b7e9-5cda40cc31e5"/>
  </ds:schemaRefs>
</ds:datastoreItem>
</file>

<file path=customXml/itemProps4.xml><?xml version="1.0" encoding="utf-8"?>
<ds:datastoreItem xmlns:ds="http://schemas.openxmlformats.org/officeDocument/2006/customXml" ds:itemID="{0F3557B3-33F2-4D29-B469-E3B8BF697D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801c27-1a67-42b9-b7e9-5cda40cc31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81CC5F35-CCBC-4627-9ECF-A4486C05793E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IP Calculator</vt:lpstr>
      <vt:lpstr>IP Example</vt:lpstr>
    </vt:vector>
  </TitlesOfParts>
  <Company>Kraft Foods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3 - Cost_Basis_Calculator</dc:title>
  <dc:creator>Alex, Nick S</dc:creator>
  <cp:lastModifiedBy>Betty Groom</cp:lastModifiedBy>
  <cp:lastPrinted>2014-07-11T20:39:59Z</cp:lastPrinted>
  <dcterms:created xsi:type="dcterms:W3CDTF">2012-10-04T20:26:04Z</dcterms:created>
  <dcterms:modified xsi:type="dcterms:W3CDTF">2014-07-23T15:02:37Z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RBrand">
    <vt:lpwstr/>
  </property>
  <property fmtid="{D5CDD505-2E9C-101B-9397-08002B2CF9AE}" pid="4" name="PRKeywords">
    <vt:lpwstr/>
  </property>
  <property fmtid="{D5CDD505-2E9C-101B-9397-08002B2CF9AE}" pid="5" name="PublishingContact">
    <vt:lpwstr/>
  </property>
  <property fmtid="{D5CDD505-2E9C-101B-9397-08002B2CF9AE}" pid="6" name="PageCategory">
    <vt:lpwstr/>
  </property>
  <property fmtid="{D5CDD505-2E9C-101B-9397-08002B2CF9AE}" pid="7" name="PublishingRollupImage">
    <vt:lpwstr/>
  </property>
  <property fmtid="{D5CDD505-2E9C-101B-9397-08002B2CF9AE}" pid="8" name="LoginRequired">
    <vt:lpwstr/>
  </property>
  <property fmtid="{D5CDD505-2E9C-101B-9397-08002B2CF9AE}" pid="9" name="PageLanguage">
    <vt:lpwstr/>
  </property>
  <property fmtid="{D5CDD505-2E9C-101B-9397-08002B2CF9AE}" pid="10" name="PageRegion">
    <vt:lpwstr/>
  </property>
  <property fmtid="{D5CDD505-2E9C-101B-9397-08002B2CF9AE}" pid="11" name="PageYear">
    <vt:lpwstr/>
  </property>
  <property fmtid="{D5CDD505-2E9C-101B-9397-08002B2CF9AE}" pid="12" name="SiteSearch">
    <vt:lpwstr/>
  </property>
  <property fmtid="{D5CDD505-2E9C-101B-9397-08002B2CF9AE}" pid="13" name="PageType">
    <vt:lpwstr/>
  </property>
  <property fmtid="{D5CDD505-2E9C-101B-9397-08002B2CF9AE}" pid="14" name="PublishingContactEmail">
    <vt:lpwstr/>
  </property>
  <property fmtid="{D5CDD505-2E9C-101B-9397-08002B2CF9AE}" pid="15" name="SiteSearchLinks">
    <vt:lpwstr/>
  </property>
  <property fmtid="{D5CDD505-2E9C-101B-9397-08002B2CF9AE}" pid="16" name="SEOPageTitleCategorySuffix">
    <vt:lpwstr/>
  </property>
  <property fmtid="{D5CDD505-2E9C-101B-9397-08002B2CF9AE}" pid="17" name="PageCountry">
    <vt:lpwstr/>
  </property>
  <property fmtid="{D5CDD505-2E9C-101B-9397-08002B2CF9AE}" pid="18" name="xd_Signature">
    <vt:lpwstr/>
  </property>
  <property fmtid="{D5CDD505-2E9C-101B-9397-08002B2CF9AE}" pid="19" name="PRTitle">
    <vt:lpwstr/>
  </property>
  <property fmtid="{D5CDD505-2E9C-101B-9397-08002B2CF9AE}" pid="20" name="PRReleaseDate">
    <vt:lpwstr/>
  </property>
  <property fmtid="{D5CDD505-2E9C-101B-9397-08002B2CF9AE}" pid="21" name="SiblingNav">
    <vt:lpwstr/>
  </property>
  <property fmtid="{D5CDD505-2E9C-101B-9397-08002B2CF9AE}" pid="22" name="InActive">
    <vt:lpwstr/>
  </property>
  <property fmtid="{D5CDD505-2E9C-101B-9397-08002B2CF9AE}" pid="23" name="xd_ProgID">
    <vt:lpwstr/>
  </property>
  <property fmtid="{D5CDD505-2E9C-101B-9397-08002B2CF9AE}" pid="24" name="PublishingStartDate">
    <vt:lpwstr/>
  </property>
  <property fmtid="{D5CDD505-2E9C-101B-9397-08002B2CF9AE}" pid="25" name="PublishingExpirationDate">
    <vt:lpwstr/>
  </property>
  <property fmtid="{D5CDD505-2E9C-101B-9397-08002B2CF9AE}" pid="26" name="PRCountry">
    <vt:lpwstr/>
  </property>
  <property fmtid="{D5CDD505-2E9C-101B-9397-08002B2CF9AE}" pid="27" name="PRCategory">
    <vt:lpwstr/>
  </property>
  <property fmtid="{D5CDD505-2E9C-101B-9397-08002B2CF9AE}" pid="28" name="PublishingContactPicture">
    <vt:lpwstr/>
  </property>
  <property fmtid="{D5CDD505-2E9C-101B-9397-08002B2CF9AE}" pid="29" name="PublishingVariationGroupID">
    <vt:lpwstr/>
  </property>
  <property fmtid="{D5CDD505-2E9C-101B-9397-08002B2CF9AE}" pid="30" name="Active">
    <vt:lpwstr/>
  </property>
  <property fmtid="{D5CDD505-2E9C-101B-9397-08002B2CF9AE}" pid="31" name="MetaDescription">
    <vt:lpwstr/>
  </property>
  <property fmtid="{D5CDD505-2E9C-101B-9397-08002B2CF9AE}" pid="32" name="PageTitle">
    <vt:lpwstr/>
  </property>
  <property fmtid="{D5CDD505-2E9C-101B-9397-08002B2CF9AE}" pid="33" name="PageCSS">
    <vt:lpwstr/>
  </property>
  <property fmtid="{D5CDD505-2E9C-101B-9397-08002B2CF9AE}" pid="34" name="WebTrackerCategory">
    <vt:lpwstr/>
  </property>
  <property fmtid="{D5CDD505-2E9C-101B-9397-08002B2CF9AE}" pid="35" name="SEOPageTitleCategoryPrefix">
    <vt:lpwstr/>
  </property>
  <property fmtid="{D5CDD505-2E9C-101B-9397-08002B2CF9AE}" pid="36" name="ImageCategory">
    <vt:lpwstr/>
  </property>
  <property fmtid="{D5CDD505-2E9C-101B-9397-08002B2CF9AE}" pid="37" name="PRYear">
    <vt:lpwstr/>
  </property>
  <property fmtid="{D5CDD505-2E9C-101B-9397-08002B2CF9AE}" pid="38" name="PRLanguage">
    <vt:lpwstr/>
  </property>
  <property fmtid="{D5CDD505-2E9C-101B-9397-08002B2CF9AE}" pid="39" name="PublishingContactName">
    <vt:lpwstr/>
  </property>
  <property fmtid="{D5CDD505-2E9C-101B-9397-08002B2CF9AE}" pid="40" name="PublishingVariationRelationshipLinkFieldID">
    <vt:lpwstr/>
  </property>
  <property fmtid="{D5CDD505-2E9C-101B-9397-08002B2CF9AE}" pid="41" name="SecondaryNav">
    <vt:lpwstr/>
  </property>
  <property fmtid="{D5CDD505-2E9C-101B-9397-08002B2CF9AE}" pid="42" name="_SourceUrl">
    <vt:lpwstr/>
  </property>
  <property fmtid="{D5CDD505-2E9C-101B-9397-08002B2CF9AE}" pid="43" name="ImageCountry">
    <vt:lpwstr/>
  </property>
  <property fmtid="{D5CDD505-2E9C-101B-9397-08002B2CF9AE}" pid="44" name="Comments">
    <vt:lpwstr/>
  </property>
  <property fmtid="{D5CDD505-2E9C-101B-9397-08002B2CF9AE}" pid="45" name="PublishingPageLayout">
    <vt:lpwstr/>
  </property>
  <property fmtid="{D5CDD505-2E9C-101B-9397-08002B2CF9AE}" pid="46" name="BodyClass">
    <vt:lpwstr/>
  </property>
  <property fmtid="{D5CDD505-2E9C-101B-9397-08002B2CF9AE}" pid="47" name="PRRegion">
    <vt:lpwstr/>
  </property>
  <property fmtid="{D5CDD505-2E9C-101B-9397-08002B2CF9AE}" pid="48" name="MetaKeywords">
    <vt:lpwstr/>
  </property>
  <property fmtid="{D5CDD505-2E9C-101B-9397-08002B2CF9AE}" pid="49" name="SiteMap">
    <vt:lpwstr/>
  </property>
  <property fmtid="{D5CDD505-2E9C-101B-9397-08002B2CF9AE}" pid="50" name="TemplateUrl">
    <vt:lpwstr/>
  </property>
  <property fmtid="{D5CDD505-2E9C-101B-9397-08002B2CF9AE}" pid="51" name="Audience">
    <vt:lpwstr/>
  </property>
  <property fmtid="{D5CDD505-2E9C-101B-9397-08002B2CF9AE}" pid="52" name="SSLRequired">
    <vt:lpwstr/>
  </property>
  <property fmtid="{D5CDD505-2E9C-101B-9397-08002B2CF9AE}" pid="53" name="Sub Function Tag">
    <vt:lpwstr/>
  </property>
  <property fmtid="{D5CDD505-2E9C-101B-9397-08002B2CF9AE}" pid="54" name="Region Tag">
    <vt:lpwstr/>
  </property>
  <property fmtid="{D5CDD505-2E9C-101B-9397-08002B2CF9AE}" pid="55" name="TaxKeyword">
    <vt:lpwstr/>
  </property>
  <property fmtid="{D5CDD505-2E9C-101B-9397-08002B2CF9AE}" pid="56" name="Function Tag">
    <vt:lpwstr/>
  </property>
  <property fmtid="{D5CDD505-2E9C-101B-9397-08002B2CF9AE}" pid="57" name="Country Tag">
    <vt:lpwstr/>
  </property>
</Properties>
</file>